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/>
  <xr:revisionPtr revIDLastSave="0" documentId="8_{6A6041AB-17C0-43DB-A82C-244DF7F8A772}" xr6:coauthVersionLast="47" xr6:coauthVersionMax="47" xr10:uidLastSave="{00000000-0000-0000-0000-000000000000}"/>
  <bookViews>
    <workbookView xWindow="-25320" yWindow="285" windowWidth="25440" windowHeight="15270" xr2:uid="{5414C1DA-4228-437C-BB26-282624729E8D}"/>
  </bookViews>
  <sheets>
    <sheet name="ALL" sheetId="1" r:id="rId1"/>
    <sheet name="RAW EA area 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A60" i="1"/>
  <c r="H59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</calcChain>
</file>

<file path=xl/sharedStrings.xml><?xml version="1.0" encoding="utf-8"?>
<sst xmlns="http://schemas.openxmlformats.org/spreadsheetml/2006/main" count="770" uniqueCount="176">
  <si>
    <t>Water Company Delivery</t>
  </si>
  <si>
    <t xml:space="preserve">Action Identification </t>
  </si>
  <si>
    <t>Driver &amp; Tier</t>
  </si>
  <si>
    <t>Name, Description, Categorisation</t>
  </si>
  <si>
    <t>Location of Delivery</t>
  </si>
  <si>
    <t>Unique_ID</t>
  </si>
  <si>
    <t>Water_Company_Planned_Delivery_Date</t>
  </si>
  <si>
    <t>EA_Area</t>
  </si>
  <si>
    <t>Action_ID</t>
  </si>
  <si>
    <t>Action_Component</t>
  </si>
  <si>
    <t>Driver_Code_Primary</t>
  </si>
  <si>
    <t>Driver_Code_Secondary</t>
  </si>
  <si>
    <t>Tier_1_Outcome</t>
  </si>
  <si>
    <t>Action_Name</t>
  </si>
  <si>
    <t>Action_Description</t>
  </si>
  <si>
    <t>River_Basin_District</t>
  </si>
  <si>
    <t>Spatial_Scale_of_Action_Delivery</t>
  </si>
  <si>
    <t>Name_of_Boundary_within_which_Action_is_being_implemented</t>
  </si>
  <si>
    <t>Operational_Catchment</t>
  </si>
  <si>
    <t>Easting</t>
  </si>
  <si>
    <t>Northing</t>
  </si>
  <si>
    <t>EAN</t>
  </si>
  <si>
    <t>a</t>
  </si>
  <si>
    <t>Anglian</t>
  </si>
  <si>
    <t xml:space="preserve"> </t>
  </si>
  <si>
    <t>EnvAct_IMP4</t>
  </si>
  <si>
    <t>Within_WFD_Waterbody</t>
  </si>
  <si>
    <t/>
  </si>
  <si>
    <t>BW_ND</t>
  </si>
  <si>
    <t>EnvAct_IMP3</t>
  </si>
  <si>
    <t>Reduce the spill frequency of overflows to &lt;2 per year.</t>
  </si>
  <si>
    <t>BW_IMP3</t>
  </si>
  <si>
    <t>THM</t>
  </si>
  <si>
    <t>08AW100071</t>
  </si>
  <si>
    <t>Southend Jubilee BW - Western Valley and Hartington Overflows</t>
  </si>
  <si>
    <t>GB530603911401</t>
  </si>
  <si>
    <t>Tidal Thames</t>
  </si>
  <si>
    <t>08AW100073</t>
  </si>
  <si>
    <t>Leigh Bell Wharf BW - Western Valley and Hartington Overflows</t>
  </si>
  <si>
    <t>08AW100074</t>
  </si>
  <si>
    <t>Southend Chalkwell BW - Western Valley and Hartington Overflows</t>
  </si>
  <si>
    <t>Improvement activities identified through inland bathing water investigation (within AMP)</t>
  </si>
  <si>
    <t>k</t>
  </si>
  <si>
    <t>EnvAct_IMP2</t>
  </si>
  <si>
    <t>08AW101973</t>
  </si>
  <si>
    <t>BW_IMP4</t>
  </si>
  <si>
    <t>Canvey Island WRC &amp; Overflows</t>
  </si>
  <si>
    <t>r</t>
  </si>
  <si>
    <t>Reduce storm overflow discharge to &lt;10 per year</t>
  </si>
  <si>
    <t>KSL</t>
  </si>
  <si>
    <t>587913</t>
  </si>
  <si>
    <t>187547</t>
  </si>
  <si>
    <t>Thames</t>
  </si>
  <si>
    <t>08AW100030</t>
  </si>
  <si>
    <t>SOUTHEND PRITTLE BROOK STORAGE TANK</t>
  </si>
  <si>
    <t>08AW100041</t>
  </si>
  <si>
    <t>SOUTHEND-BURDETT ROAD CSO</t>
  </si>
  <si>
    <t>586131</t>
  </si>
  <si>
    <t>185436</t>
  </si>
  <si>
    <t>Reduce storm overflow spills</t>
  </si>
  <si>
    <t>08AW100170</t>
  </si>
  <si>
    <t>SOUTHEND ON SEA, VICTORIA RD CSO ELIZ.RD O/F Env_Act IMP4 &amp; IMP3</t>
  </si>
  <si>
    <t>589520</t>
  </si>
  <si>
    <t>185320</t>
  </si>
  <si>
    <t>08AW100179</t>
  </si>
  <si>
    <t>SOUTHEND-BRITTANIA ROAD BF CSO Env_Act IMP4 &amp; IMP3</t>
  </si>
  <si>
    <t>08AW100180</t>
  </si>
  <si>
    <t>SOUTHEND-ROY ART/ASH AV CSO Env_Act IMP4 &amp; IMP3</t>
  </si>
  <si>
    <t>08AW100181</t>
  </si>
  <si>
    <t>SOUTHEND-SOUTHCHURCH ROAD CSO Env_Act IMP4 &amp; IMP3</t>
  </si>
  <si>
    <t>08AW100293</t>
  </si>
  <si>
    <t>SOUTHEND STW (Long sea outfall) Env_Act_IMP3&amp;4</t>
  </si>
  <si>
    <t>08AW100298</t>
  </si>
  <si>
    <t>SOUTHEND - WESTERN VALLEY SP Env_Act_IMP3&amp;4</t>
  </si>
  <si>
    <t>08AW100300</t>
  </si>
  <si>
    <t>SOUTHEND-HAMS/ROY ART W CSO Env_Act_IMP3&amp;4</t>
  </si>
  <si>
    <t>08AW100302</t>
  </si>
  <si>
    <t>SOUTHEND-MANILLA RD BF Env_Act_IMP3&amp;4</t>
  </si>
  <si>
    <t>08AW100303</t>
  </si>
  <si>
    <t>SOUTHEND-NESS ROAD Env_Act_IMP3&amp;4</t>
  </si>
  <si>
    <t>08AW100305</t>
  </si>
  <si>
    <t>SOUTHEND-ROYAL TERRACE Env_Act_IMP3&amp;4</t>
  </si>
  <si>
    <t>08AW100283</t>
  </si>
  <si>
    <t>EnvAct_IMP5</t>
  </si>
  <si>
    <t>Install 6mm screening on storm overflows</t>
  </si>
  <si>
    <t>bv</t>
  </si>
  <si>
    <t>by</t>
  </si>
  <si>
    <t>bz</t>
  </si>
  <si>
    <t>ca</t>
  </si>
  <si>
    <t>cb</t>
  </si>
  <si>
    <t>cc</t>
  </si>
  <si>
    <t>cd</t>
  </si>
  <si>
    <t>ce</t>
  </si>
  <si>
    <t>SOUTHEND ON SEA, RIDGEWAY/CHALK CSO (LOW LEVEL)ESPLANADE O/F</t>
  </si>
  <si>
    <t>THAMES ESTUARY</t>
  </si>
  <si>
    <t>585350</t>
  </si>
  <si>
    <t>185580</t>
  </si>
  <si>
    <t>cf</t>
  </si>
  <si>
    <t>SOUTHEND ON SEA, VICTORIA RD CSO ELIZ.RD O/F</t>
  </si>
  <si>
    <t>cg</t>
  </si>
  <si>
    <t>SOUTHEND-BRITTANIA ROAD BF CSO</t>
  </si>
  <si>
    <t>ch</t>
  </si>
  <si>
    <t>SOUTHEND-CHURCH ROAD CSO</t>
  </si>
  <si>
    <t>ci</t>
  </si>
  <si>
    <t>SOUTHEND-HAMS/ROY ART W CSO</t>
  </si>
  <si>
    <t>cj</t>
  </si>
  <si>
    <t>SOUTHEND-HARTINGTON RD</t>
  </si>
  <si>
    <t>ck</t>
  </si>
  <si>
    <t>SOUTHEND-LEIGH HL/CLIFF PD CSO</t>
  </si>
  <si>
    <t>cl</t>
  </si>
  <si>
    <t>SOUTHEND-MANILLA RD BF</t>
  </si>
  <si>
    <t>cm</t>
  </si>
  <si>
    <t>SOUTHEND-NESS ROAD</t>
  </si>
  <si>
    <t>cn</t>
  </si>
  <si>
    <t>SOUTHEND-QUEENSWAY CSO</t>
  </si>
  <si>
    <t>co</t>
  </si>
  <si>
    <t>SOUTHEND-ROY ART/ASH AV CSO</t>
  </si>
  <si>
    <t>cp</t>
  </si>
  <si>
    <t>SOUTHEND-ROYAL TERRACE</t>
  </si>
  <si>
    <t>cq</t>
  </si>
  <si>
    <t>SOUTHEND-SOUTHCHURCH ROAD CSO</t>
  </si>
  <si>
    <t>cr</t>
  </si>
  <si>
    <t>SOUTHEND-WOODGRANGE DRIVE CSO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</si>
  <si>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</si>
  <si>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</si>
  <si>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</si>
  <si>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</si>
  <si>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</si>
  <si>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</si>
  <si>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</si>
  <si>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</si>
  <si>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</si>
  <si>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</si>
  <si>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dd</t>
  </si>
  <si>
    <t xml:space="preserve">Protect the environment from the effects of intermittent discharges. </t>
  </si>
  <si>
    <t>ds</t>
  </si>
  <si>
    <t>THAMES LOWER</t>
  </si>
  <si>
    <t>SOUTHEND - WESTERN VALLEY SP</t>
  </si>
  <si>
    <t>SOUTHEND ON SEA, CANEWDON RD, SHOREFIELDS SHORT OUTFALL</t>
  </si>
  <si>
    <t>SOUTHEND ON SEA, CANEWDON ROAD CSO, SAN REMO PARADE OUTFALL</t>
  </si>
  <si>
    <t xml:space="preserve">SOUTHEND ON SEA, LEIGH BELTON GARDENS PS </t>
  </si>
  <si>
    <t>SOUTHEND ON SEA, RIDGEWAY/CHALK CSO (HIGH LEVEL)ESPLANADE O/F</t>
  </si>
  <si>
    <t>SOUTHEND ON SEA, RIDGEWAY/CHALKWELL STN CSO (HIGH LEVEL)</t>
  </si>
  <si>
    <t>SOUTHEND ON SEA, RIDGEWAY/CHALKWELL STN CSO (LOW LEVEL)</t>
  </si>
  <si>
    <t>SOUTHEND ON SEA, WOODGRANGE DR/PARK LANE CSO ELIZ.RD O/F</t>
  </si>
  <si>
    <t>SOUTHEND, RAMPART ST SPS</t>
  </si>
  <si>
    <t>SOUTHEND-ARCHER CL CSO</t>
  </si>
  <si>
    <t>SOUTHEND-CANEWDON ROAD CSO</t>
  </si>
  <si>
    <t>SOUTHEND-HAMLET CT RD CSO</t>
  </si>
  <si>
    <t>SOUTHEND-LEIGH HILL CSO</t>
  </si>
  <si>
    <t>SOUTHEND-PIER HL/HIGH ST CSO</t>
  </si>
  <si>
    <t>SOUTHEND-RETREAT ROAD CSO</t>
  </si>
  <si>
    <t>SOUTHEND-RIV DR/CHINCH'LA CSO</t>
  </si>
  <si>
    <t>SOUTHEND-RIVIERA DRIVE BF CSO</t>
  </si>
  <si>
    <t>SOUTHEND-VICTORIA W'F TANK CSO</t>
  </si>
  <si>
    <t>SOUTHEND STW (Long sea outfall)</t>
  </si>
  <si>
    <t>08AW100282</t>
  </si>
  <si>
    <t>No adverse ecological impact from storm overflows at 148 shellfish or RNAG sites</t>
  </si>
  <si>
    <t>08AW100293a</t>
  </si>
  <si>
    <t>08AW100305a</t>
  </si>
  <si>
    <t>08AW100282ci</t>
  </si>
  <si>
    <t>08AW100282cq</t>
  </si>
  <si>
    <t>08AW100282ds</t>
  </si>
  <si>
    <t>_08AW</t>
  </si>
  <si>
    <t>Anglian Water Services Ltd</t>
  </si>
  <si>
    <t>08</t>
  </si>
  <si>
    <t>CASM.0072</t>
  </si>
  <si>
    <t>On Time</t>
  </si>
  <si>
    <t>2029/2030</t>
  </si>
  <si>
    <t>Ian Udal</t>
  </si>
  <si>
    <t>Water Quality</t>
  </si>
  <si>
    <t>00601</t>
  </si>
  <si>
    <t>CASM.0082</t>
  </si>
  <si>
    <t>CASM.0076</t>
  </si>
  <si>
    <t>00602</t>
  </si>
  <si>
    <t>CASM.0075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</si>
</sst>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6" xfId="1" applyFont="1" applyBorder="1" applyAlignment="1">
      <alignment horizontal="left" vertical="top" wrapText="1"/>
    </xf>
    <xf numFmtId="14" fontId="4" fillId="3" borderId="8" xfId="0" applyNumberFormat="1" applyFont="1" applyFill="1" applyBorder="1" applyAlignment="1" applyProtection="1">
      <alignment horizontal="left" vertical="top" wrapText="1"/>
      <protection locked="0"/>
    </xf>
    <xf numFmtId="0" fontId="3" fillId="0" borderId="9" xfId="1" applyFont="1" applyBorder="1" applyAlignment="1">
      <alignment horizontal="left" vertical="top" wrapText="1"/>
    </xf>
    <xf numFmtId="0" fontId="3" fillId="4" borderId="10" xfId="1" applyFont="1" applyFill="1" applyBorder="1" applyAlignment="1">
      <alignment horizontal="left" vertical="top" wrapText="1"/>
    </xf>
    <xf numFmtId="0" fontId="3" fillId="5" borderId="10" xfId="1" applyFont="1" applyFill="1" applyBorder="1" applyAlignment="1">
      <alignment horizontal="left" vertical="top" wrapText="1"/>
    </xf>
    <xf numFmtId="0" fontId="2" fillId="6" borderId="10" xfId="1" applyFont="1" applyFill="1" applyBorder="1" applyAlignment="1">
      <alignment horizontal="left" vertical="top" wrapText="1"/>
    </xf>
    <xf numFmtId="0" fontId="2" fillId="6" borderId="5" xfId="1" applyFont="1" applyFill="1" applyBorder="1" applyAlignment="1">
      <alignment horizontal="left" vertical="top" wrapText="1"/>
    </xf>
    <xf numFmtId="0" fontId="6" fillId="0" borderId="7" xfId="0" applyFont="1" applyBorder="1"/>
    <xf numFmtId="14" fontId="1" fillId="0" borderId="7" xfId="0" applyNumberFormat="1" applyFont="1" applyBorder="1" applyProtection="1">
      <protection locked="0"/>
    </xf>
    <xf numFmtId="0" fontId="6" fillId="0" borderId="7" xfId="0" applyFont="1" applyBorder="1" applyProtection="1">
      <protection locked="0"/>
    </xf>
    <xf numFmtId="49" fontId="1" fillId="0" borderId="7" xfId="0" applyNumberFormat="1" applyFont="1" applyBorder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/>
    <xf numFmtId="164" fontId="1" fillId="0" borderId="7" xfId="0" applyNumberFormat="1" applyFont="1" applyBorder="1"/>
    <xf numFmtId="0" fontId="1" fillId="0" borderId="7" xfId="0" applyFont="1" applyBorder="1" applyAlignment="1">
      <alignment horizontal="left" vertical="center"/>
    </xf>
    <xf numFmtId="14" fontId="0" fillId="0" borderId="0" xfId="0" applyNumberFormat="1" applyProtection="1">
      <protection locked="0"/>
    </xf>
    <xf numFmtId="0" fontId="1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left" vertical="top"/>
      <protection hidden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</cellXfs>
  <cellStyles count="2">
    <cellStyle name="Normal" xfId="0" builtinId="0"/>
    <cellStyle name="Normal 3" xfId="1" xr:uid="{0743ED50-4829-4AC7-A4F4-8CAC0E66E41C}"/>
  </cellStyles>
  <dxfs count="4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left style="thin">
          <color indexed="64"/>
        </lef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rgb="FF0070C0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fra.sharepoint.com/teams/Team843/WINEP24/AWS/WINEP_PR24_Anglian.xlsx" TargetMode="External"/><Relationship Id="rId1" Type="http://schemas.openxmlformats.org/officeDocument/2006/relationships/externalLinkPath" Target="https://defra.sharepoint.com/teams/Team843/WINEP24/AWS/WINEP_PR24_Angli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Column Population Guide"/>
      <sheetName val="Picklists"/>
      <sheetName val="Tier Descriptions"/>
      <sheetName val="Data Entry"/>
      <sheetName val="KM and WB Benefitting"/>
      <sheetName val="PR19 Prepop"/>
      <sheetName val="Deleted Actions"/>
      <sheetName val="Removed"/>
      <sheetName val="Changes"/>
      <sheetName val="Driver Descriptions"/>
      <sheetName val="Alterations Log"/>
      <sheetName val="Alterations Detail"/>
      <sheetName val="Upload"/>
      <sheetName val="Detail"/>
      <sheetName val="Alterations Log old"/>
      <sheetName val="CPS Reason ID Picklist"/>
    </sheetNames>
    <sheetDataSet>
      <sheetData sheetId="0"/>
      <sheetData sheetId="1"/>
      <sheetData sheetId="2">
        <row r="2">
          <cell r="X2" t="str">
            <v>25YEP_IMP</v>
          </cell>
          <cell r="Y2" t="str">
            <v>25YEP_IMP</v>
          </cell>
          <cell r="Z2" t="str">
            <v>25YEP_IMP</v>
          </cell>
          <cell r="AA2" t="str">
            <v>Meeting 25YEP goals</v>
          </cell>
        </row>
        <row r="3">
          <cell r="X3" t="str">
            <v>25YEP_INV</v>
          </cell>
          <cell r="Y3" t="str">
            <v>25YEP_INV</v>
          </cell>
          <cell r="Z3" t="str">
            <v>25YEP_INV</v>
          </cell>
          <cell r="AA3" t="str">
            <v>Meeting 25YEP goals</v>
          </cell>
        </row>
        <row r="4">
          <cell r="X4" t="str">
            <v>BW_IMP1</v>
          </cell>
          <cell r="Y4" t="str">
            <v>BW_IMP1</v>
          </cell>
          <cell r="Z4" t="str">
            <v>BW_IMP1</v>
          </cell>
          <cell r="AA4" t="str">
            <v>Improve and maintain the  BW quality class</v>
          </cell>
        </row>
        <row r="5">
          <cell r="X5" t="str">
            <v>BW_IMP2</v>
          </cell>
          <cell r="Y5" t="str">
            <v>BW_IMP2</v>
          </cell>
          <cell r="Z5" t="str">
            <v>BW_IMP2</v>
          </cell>
          <cell r="AA5" t="str">
            <v>Improve and maintain the  BW quality class</v>
          </cell>
        </row>
        <row r="6">
          <cell r="X6" t="str">
            <v>BW_IMP3</v>
          </cell>
          <cell r="Y6" t="str">
            <v>BW_IMP3</v>
          </cell>
          <cell r="Z6" t="str">
            <v>BW_IMP3</v>
          </cell>
          <cell r="AA6" t="str">
            <v>Improve and maintain the  BW quality</v>
          </cell>
        </row>
        <row r="7">
          <cell r="X7" t="str">
            <v>BW_IMP4</v>
          </cell>
          <cell r="Y7" t="str">
            <v>BW_IMP4</v>
          </cell>
          <cell r="Z7" t="str">
            <v>BW_IMP4</v>
          </cell>
          <cell r="AA7" t="str">
            <v>Improve and maintain the  BW quality</v>
          </cell>
        </row>
        <row r="8">
          <cell r="X8" t="str">
            <v>BW_INV1</v>
          </cell>
          <cell r="Y8" t="str">
            <v>BW_INV1</v>
          </cell>
          <cell r="Z8" t="str">
            <v>BW_INV1</v>
          </cell>
          <cell r="AA8" t="str">
            <v>Improve and maintain the  BW quality class</v>
          </cell>
        </row>
        <row r="9">
          <cell r="X9" t="str">
            <v>BW_INV2</v>
          </cell>
          <cell r="Y9" t="str">
            <v>BW_INV2</v>
          </cell>
          <cell r="Z9" t="str">
            <v>BW_INV2</v>
          </cell>
          <cell r="AA9" t="str">
            <v>Improve and maintain the  BW quality class</v>
          </cell>
        </row>
        <row r="10">
          <cell r="X10" t="str">
            <v>BW_INV3</v>
          </cell>
          <cell r="Y10" t="str">
            <v>BW_INV3</v>
          </cell>
          <cell r="Z10" t="str">
            <v>BW_INV3</v>
          </cell>
          <cell r="AA10" t="str">
            <v>Improve and maintain the  BW quality class</v>
          </cell>
        </row>
        <row r="11">
          <cell r="X11" t="str">
            <v>BW_INV5</v>
          </cell>
          <cell r="Y11" t="str">
            <v>BW_INV5</v>
          </cell>
          <cell r="Z11" t="str">
            <v>BW_INV5</v>
          </cell>
          <cell r="AA11" t="str">
            <v>Improve and maintain the  BW quality</v>
          </cell>
        </row>
        <row r="12">
          <cell r="X12" t="str">
            <v>BW_ND</v>
          </cell>
          <cell r="Y12" t="str">
            <v>BW_ND</v>
          </cell>
          <cell r="Z12" t="str">
            <v>BW_ND</v>
          </cell>
          <cell r="AA12" t="str">
            <v>Improve and maintain the  BW quality</v>
          </cell>
        </row>
        <row r="13">
          <cell r="X13" t="str">
            <v>BW_NDINV</v>
          </cell>
          <cell r="Y13" t="str">
            <v>BW_NDINV</v>
          </cell>
          <cell r="Z13" t="str">
            <v>BW_NDINV</v>
          </cell>
          <cell r="AA13" t="str">
            <v>Improve and maintain the  BW quality class</v>
          </cell>
        </row>
        <row r="14">
          <cell r="X14" t="str">
            <v>DrWPA_IMP</v>
          </cell>
          <cell r="Y14" t="str">
            <v>DrWPA_IMP</v>
          </cell>
          <cell r="Z14" t="str">
            <v>DrWPA_IMP</v>
          </cell>
          <cell r="AA14" t="str">
            <v>Protect and improve abstracted water supply quality</v>
          </cell>
        </row>
        <row r="15">
          <cell r="X15" t="str">
            <v>DrWPA_INV</v>
          </cell>
          <cell r="Y15" t="str">
            <v>DrWPA_INV</v>
          </cell>
          <cell r="Z15" t="str">
            <v>DrWPA_INV</v>
          </cell>
          <cell r="AA15" t="str">
            <v>Protect and improve abstracted water supply quality</v>
          </cell>
        </row>
        <row r="16">
          <cell r="X16" t="str">
            <v>DrWPA_ND</v>
          </cell>
          <cell r="Y16" t="str">
            <v>DrWPA_ND</v>
          </cell>
          <cell r="Z16" t="str">
            <v>DrWPA_ND</v>
          </cell>
          <cell r="AA16" t="str">
            <v>Protect and improve abstracted water supply quality</v>
          </cell>
        </row>
        <row r="17">
          <cell r="X17" t="str">
            <v>EDWRMP_IMP</v>
          </cell>
          <cell r="Y17" t="str">
            <v>EDWRMP_IMP</v>
          </cell>
          <cell r="Z17" t="str">
            <v>EDWRMP_IMP</v>
          </cell>
          <cell r="AA17" t="str">
            <v>Enhancing water environment to meet outcome of regional plan</v>
          </cell>
        </row>
        <row r="18">
          <cell r="X18" t="str">
            <v>EDWRMP_INV</v>
          </cell>
          <cell r="Y18" t="str">
            <v>EDWRMP_INV</v>
          </cell>
          <cell r="Z18" t="str">
            <v>EDWRMP_INV</v>
          </cell>
          <cell r="AA18" t="str">
            <v>Enhancing water environment to meet outcome of regional plan</v>
          </cell>
        </row>
        <row r="19">
          <cell r="X19" t="str">
            <v>EE_IMP</v>
          </cell>
          <cell r="Y19" t="str">
            <v>EE_IMP</v>
          </cell>
          <cell r="Z19" t="str">
            <v>EE_IMP</v>
          </cell>
          <cell r="AA19" t="str">
            <v>Ensure Structures meet requirements of fish and eel legislation</v>
          </cell>
        </row>
        <row r="20">
          <cell r="X20" t="str">
            <v>EE_INV</v>
          </cell>
          <cell r="Y20" t="str">
            <v>EE_INV</v>
          </cell>
          <cell r="Z20" t="str">
            <v>EE_INV</v>
          </cell>
          <cell r="AA20" t="str">
            <v>Ensure Structures meet requirements of fish and eel legislation</v>
          </cell>
        </row>
        <row r="21">
          <cell r="X21" t="str">
            <v>EnvAct_IMP1</v>
          </cell>
          <cell r="Y21" t="str">
            <v>EnvAct_IMP1</v>
          </cell>
          <cell r="Z21" t="str">
            <v>EnvAct_IMP1</v>
          </cell>
          <cell r="AA21" t="str">
            <v>Water company contribution to achieve improved water quality.</v>
          </cell>
        </row>
        <row r="22">
          <cell r="X22" t="str">
            <v>EnvAct_IMP2</v>
          </cell>
          <cell r="Y22" t="str">
            <v>EnvAct_IMP2</v>
          </cell>
          <cell r="Z22" t="str">
            <v>EnvAct_IMP2</v>
          </cell>
          <cell r="AA22" t="str">
            <v xml:space="preserve">Protect the environment from the effects of intermittent discharges. </v>
          </cell>
        </row>
        <row r="23">
          <cell r="X23" t="str">
            <v>EnvAct_IMP3</v>
          </cell>
          <cell r="Y23" t="str">
            <v>EnvAct_IMP3</v>
          </cell>
          <cell r="Z23" t="str">
            <v>EnvAct_IMP3</v>
          </cell>
          <cell r="AA23" t="str">
            <v xml:space="preserve">Protect the environment from the effects of intermittent discharges. </v>
          </cell>
        </row>
        <row r="24">
          <cell r="X24" t="str">
            <v>EnvAct_IMP4</v>
          </cell>
          <cell r="Y24" t="str">
            <v>EnvAct_IMP4</v>
          </cell>
          <cell r="Z24" t="str">
            <v>EnvAct_IMP4</v>
          </cell>
          <cell r="AA24" t="str">
            <v xml:space="preserve">Protect the environment from the effects of intermittent discharges. </v>
          </cell>
        </row>
        <row r="25">
          <cell r="X25" t="str">
            <v>EnvAct_IMP5</v>
          </cell>
          <cell r="Y25" t="str">
            <v>EnvAct_IMP5</v>
          </cell>
          <cell r="Z25" t="str">
            <v>EnvAct_IMP5</v>
          </cell>
          <cell r="AA25" t="str">
            <v xml:space="preserve">Protect the environment from the effects of intermittent discharges. </v>
          </cell>
        </row>
        <row r="26">
          <cell r="X26" t="str">
            <v>EnvAct_INV1</v>
          </cell>
          <cell r="Y26" t="str">
            <v>EnvAct_INV1</v>
          </cell>
          <cell r="Z26" t="str">
            <v>EnvAct_INV1</v>
          </cell>
          <cell r="AA26" t="str">
            <v>Protect the environment from the effects of discharges from storm overflows and wastewater treatment works.</v>
          </cell>
        </row>
        <row r="27">
          <cell r="X27" t="str">
            <v>EnvAct_INV2</v>
          </cell>
          <cell r="Y27" t="str">
            <v>EnvAct_INV2</v>
          </cell>
          <cell r="Z27" t="str">
            <v>EnvAct_INV2</v>
          </cell>
          <cell r="AA27" t="str">
            <v>Protect the environment from the effects of discharges from storm overflows and wastewater treatment works.</v>
          </cell>
        </row>
        <row r="28">
          <cell r="X28" t="str">
            <v>EnvAct_INV3</v>
          </cell>
          <cell r="Y28" t="str">
            <v>EnvAct_INV3</v>
          </cell>
          <cell r="Z28" t="str">
            <v>EnvAct_INV3</v>
          </cell>
          <cell r="AA28" t="str">
            <v>Protect the environment from the effects of discharges from storm overflows and wastewater treatment works.</v>
          </cell>
        </row>
        <row r="29">
          <cell r="X29" t="str">
            <v>EnvAct_INV4</v>
          </cell>
          <cell r="Y29" t="str">
            <v>EnvAct_INV4</v>
          </cell>
          <cell r="Z29" t="str">
            <v>EnvAct_INV4</v>
          </cell>
          <cell r="AA29" t="str">
            <v xml:space="preserve">Protect the environment from the effects of intermittent discharges. </v>
          </cell>
        </row>
        <row r="30">
          <cell r="X30" t="str">
            <v>EnvAct_MON1</v>
          </cell>
          <cell r="Y30" t="str">
            <v>EnvAct_MON1</v>
          </cell>
          <cell r="Z30" t="str">
            <v>EnvAct_MON1</v>
          </cell>
          <cell r="AA30" t="str">
            <v>Protect the environment from the effects of discharges from storm overflows and wastewater treatment works.</v>
          </cell>
        </row>
        <row r="31">
          <cell r="X31" t="str">
            <v>EnvAct_MON2</v>
          </cell>
          <cell r="Y31" t="str">
            <v>EnvAct_MON2</v>
          </cell>
          <cell r="Z31" t="str">
            <v>EnvAct_MON2</v>
          </cell>
          <cell r="AA31" t="str">
            <v>Protect the environment from the effects of discharges from storm overflows and wastewater treatment works.</v>
          </cell>
        </row>
        <row r="32">
          <cell r="X32" t="str">
            <v>EnvAct_MON3</v>
          </cell>
          <cell r="Y32" t="str">
            <v>EnvAct_MON3</v>
          </cell>
          <cell r="Z32" t="str">
            <v>EnvAct_MON3</v>
          </cell>
          <cell r="AA32" t="str">
            <v>Protect the environment from the effects of discharges from storm overflows and wastewater treatment works.</v>
          </cell>
        </row>
        <row r="33">
          <cell r="X33" t="str">
            <v>EnvAct_MON4</v>
          </cell>
          <cell r="Y33" t="str">
            <v>EnvAct_MON4</v>
          </cell>
          <cell r="Z33" t="str">
            <v>EnvAct_MON4</v>
          </cell>
          <cell r="AA33" t="str">
            <v>Protect the environment from the effects of discharges from storm overflows and wastewater treatment works.</v>
          </cell>
        </row>
        <row r="34">
          <cell r="X34" t="str">
            <v>EnvAct_MON5</v>
          </cell>
          <cell r="Y34" t="str">
            <v>EnvAct_MON5</v>
          </cell>
          <cell r="Z34" t="str">
            <v>EnvAct_MON5</v>
          </cell>
          <cell r="AA34" t="str">
            <v>Protect the environment from the effects of discharges from storm overflows and wastewater treatment works.</v>
          </cell>
        </row>
        <row r="35">
          <cell r="X35" t="str">
            <v>EPR_MON1</v>
          </cell>
          <cell r="Y35" t="str">
            <v>EPR_MON1</v>
          </cell>
          <cell r="Z35" t="str">
            <v>EPR_MON1</v>
          </cell>
          <cell r="AA35" t="str">
            <v>Protect the environment from wastewater discharges</v>
          </cell>
        </row>
        <row r="36">
          <cell r="X36" t="str">
            <v>HD_IMP</v>
          </cell>
          <cell r="Y36" t="str">
            <v>HD_IMP</v>
          </cell>
          <cell r="Z36" t="str">
            <v>HD_IMP</v>
          </cell>
          <cell r="AA36" t="str">
            <v>Maintain or restore favourable conservation status at European sites.</v>
          </cell>
        </row>
        <row r="37">
          <cell r="X37" t="str">
            <v>HD_INV</v>
          </cell>
          <cell r="Y37" t="str">
            <v>HD_INV</v>
          </cell>
          <cell r="Z37" t="str">
            <v>HD_INV</v>
          </cell>
          <cell r="AA37" t="str">
            <v>Maintain or restore favourable conservation status at European sites.</v>
          </cell>
        </row>
        <row r="38">
          <cell r="X38" t="str">
            <v>HD_ND</v>
          </cell>
          <cell r="Y38" t="str">
            <v>HD_ND</v>
          </cell>
          <cell r="Z38" t="str">
            <v>HD_ND</v>
          </cell>
          <cell r="AA38" t="str">
            <v>Maintain or restore favourable conservation status at European sites.</v>
          </cell>
        </row>
        <row r="39">
          <cell r="X39" t="str">
            <v>HD_IMP_NN</v>
          </cell>
          <cell r="Y39" t="str">
            <v>HD_IMP_NN</v>
          </cell>
          <cell r="Z39" t="str">
            <v>HD_IMP_NN</v>
          </cell>
          <cell r="AA39" t="str">
            <v>Maintain or restore favourable conservation status at European sites.</v>
          </cell>
        </row>
        <row r="40">
          <cell r="X40" t="str">
            <v>INNS_IMP</v>
          </cell>
          <cell r="Y40" t="str">
            <v>INNS_IMP</v>
          </cell>
          <cell r="Z40" t="str">
            <v>INNS_IMP</v>
          </cell>
          <cell r="AA40" t="str">
            <v>Achieve improvement objectives or prevent deterioration</v>
          </cell>
        </row>
        <row r="41">
          <cell r="X41" t="str">
            <v>INNS_INV</v>
          </cell>
          <cell r="Y41" t="str">
            <v>INNS_INV</v>
          </cell>
          <cell r="Z41" t="str">
            <v>INNS_INV</v>
          </cell>
          <cell r="AA41" t="str">
            <v>Achieve improvement objectives or prevent deterioration</v>
          </cell>
        </row>
        <row r="42">
          <cell r="X42" t="str">
            <v>INNS_MON</v>
          </cell>
          <cell r="Y42" t="str">
            <v>INNS_MON</v>
          </cell>
          <cell r="Z42" t="str">
            <v>INNS_MON</v>
          </cell>
          <cell r="AA42" t="str">
            <v>Achieve improvement objectives or prevent deterioration</v>
          </cell>
        </row>
        <row r="43">
          <cell r="X43" t="str">
            <v>INNS_ND</v>
          </cell>
          <cell r="Y43" t="str">
            <v>INNS_ND</v>
          </cell>
          <cell r="Z43" t="str">
            <v>INNS_ND</v>
          </cell>
          <cell r="AA43" t="str">
            <v>Achieve improvement objectives or prevent deterioration</v>
          </cell>
        </row>
        <row r="44">
          <cell r="X44" t="str">
            <v>MCZ_IMP</v>
          </cell>
          <cell r="Y44" t="str">
            <v>MCZ_IMP</v>
          </cell>
          <cell r="Z44" t="str">
            <v>MCZ_IMP</v>
          </cell>
          <cell r="AA44" t="str">
            <v>Maintain MCZ at favourable condition for all features based on a whole site approach to marine protected areas.</v>
          </cell>
        </row>
        <row r="45">
          <cell r="X45" t="str">
            <v>MCZ_INV</v>
          </cell>
          <cell r="Y45" t="str">
            <v>MCZ_INV</v>
          </cell>
          <cell r="Z45" t="str">
            <v>MCZ_INV</v>
          </cell>
          <cell r="AA45" t="str">
            <v>Maintain MCZ at favourable condition for all features based on a whole site approach to marine protected areas.</v>
          </cell>
        </row>
        <row r="46">
          <cell r="X46" t="str">
            <v>MCZ_ND</v>
          </cell>
          <cell r="Y46" t="str">
            <v>MCZ_ND</v>
          </cell>
          <cell r="Z46" t="str">
            <v>MCZ_ND</v>
          </cell>
          <cell r="AA46" t="str">
            <v>Maintain MCZ at favourable condition for all features based on a whole site approach to marine protected areas.</v>
          </cell>
        </row>
        <row r="47">
          <cell r="X47" t="str">
            <v>NERC_IMP</v>
          </cell>
          <cell r="Y47" t="str">
            <v>NERC_IMP</v>
          </cell>
          <cell r="Z47" t="str">
            <v>NERC_IMP</v>
          </cell>
          <cell r="AA47" t="str">
            <v>Conserve and enhance biodiversity.</v>
          </cell>
        </row>
        <row r="48">
          <cell r="X48" t="str">
            <v>NERC_INV</v>
          </cell>
          <cell r="Y48" t="str">
            <v>NERC_INV</v>
          </cell>
          <cell r="Z48" t="str">
            <v>NERC_INV</v>
          </cell>
          <cell r="AA48" t="str">
            <v>Conserve and enhance biodiversity.</v>
          </cell>
        </row>
        <row r="49">
          <cell r="X49" t="str">
            <v>SAFFA_IMP</v>
          </cell>
          <cell r="Y49" t="str">
            <v>SAFFA_IMP</v>
          </cell>
          <cell r="Z49" t="str">
            <v>SAFFA_IMP</v>
          </cell>
          <cell r="AA49" t="str">
            <v>Ensure Structures meet requirements of fish and eel legislation</v>
          </cell>
        </row>
        <row r="50">
          <cell r="X50" t="str">
            <v>SAFFA_INV</v>
          </cell>
          <cell r="Y50" t="str">
            <v>SAFFA_INV</v>
          </cell>
          <cell r="Z50" t="str">
            <v>SAFFA_INV</v>
          </cell>
          <cell r="AA50" t="str">
            <v>Ensure Structures meet requirements of fish and eel legislation</v>
          </cell>
        </row>
        <row r="51">
          <cell r="X51" t="str">
            <v>SSSI_IMP</v>
          </cell>
          <cell r="Y51" t="str">
            <v>SSSI_IMP</v>
          </cell>
          <cell r="Z51" t="str">
            <v>SSSI_IMP</v>
          </cell>
          <cell r="AA51" t="str">
            <v>Maintain or restore SSSI’s to favourable condition</v>
          </cell>
        </row>
        <row r="52">
          <cell r="X52" t="str">
            <v>SSSI_INV</v>
          </cell>
          <cell r="Y52" t="str">
            <v>SSSI_INV</v>
          </cell>
          <cell r="Z52" t="str">
            <v>SSSI_INV</v>
          </cell>
          <cell r="AA52" t="str">
            <v>Maintain or restore SSSI’s to favourable condition</v>
          </cell>
        </row>
        <row r="53">
          <cell r="X53" t="str">
            <v>SSSI_ND</v>
          </cell>
          <cell r="Y53" t="str">
            <v>SSSI_ND</v>
          </cell>
          <cell r="Z53" t="str">
            <v>SSSI_ND</v>
          </cell>
          <cell r="AA53" t="str">
            <v>Maintain or restore SSSI’s to favourable condition</v>
          </cell>
        </row>
        <row r="54">
          <cell r="X54" t="str">
            <v>SUiAR_IMP</v>
          </cell>
          <cell r="Y54" t="str">
            <v>SUiAR_IMP</v>
          </cell>
          <cell r="Z54" t="str">
            <v>SUiAR_IMP</v>
          </cell>
          <cell r="AA54" t="str">
            <v>Manage sewage sludge sustainably</v>
          </cell>
        </row>
        <row r="55">
          <cell r="X55" t="str">
            <v>SUiAR_ND</v>
          </cell>
          <cell r="Y55" t="str">
            <v>SUiAR_ND</v>
          </cell>
          <cell r="Z55" t="str">
            <v>SUiAR_ND</v>
          </cell>
          <cell r="AA55" t="str">
            <v>Manage sewage sludge sustainably</v>
          </cell>
        </row>
        <row r="56">
          <cell r="X56" t="str">
            <v>SW_IMP</v>
          </cell>
          <cell r="Y56" t="str">
            <v>SW_IMP</v>
          </cell>
          <cell r="Z56" t="str">
            <v>SW_IMP</v>
          </cell>
          <cell r="AA56" t="str">
            <v>Improve and maintain SW quality</v>
          </cell>
        </row>
        <row r="57">
          <cell r="X57" t="str">
            <v>SW_INV</v>
          </cell>
          <cell r="Y57" t="str">
            <v>SW_INV</v>
          </cell>
          <cell r="Z57" t="str">
            <v>SW_INV</v>
          </cell>
          <cell r="AA57" t="str">
            <v>Improve and maintain SW quality</v>
          </cell>
        </row>
        <row r="58">
          <cell r="X58" t="str">
            <v>SW_ND</v>
          </cell>
          <cell r="Y58" t="str">
            <v>SW_ND</v>
          </cell>
          <cell r="Z58" t="str">
            <v>SW_ND</v>
          </cell>
          <cell r="AA58" t="str">
            <v>Improve and maintain SW quality</v>
          </cell>
        </row>
        <row r="59">
          <cell r="X59" t="str">
            <v>U_IMP1</v>
          </cell>
          <cell r="Y59" t="str">
            <v>U_IMP1</v>
          </cell>
          <cell r="Z59" t="str">
            <v>U_IMP1</v>
          </cell>
          <cell r="AA59" t="str">
            <v>Protect the environment from wastewater collection and discharges</v>
          </cell>
        </row>
        <row r="60">
          <cell r="X60" t="str">
            <v>U_IMP2</v>
          </cell>
          <cell r="Y60" t="str">
            <v>U_IMP2</v>
          </cell>
          <cell r="Z60" t="str">
            <v>U_IMP2</v>
          </cell>
          <cell r="AA60" t="str">
            <v>Protect the environment from wastewater collection and discharges</v>
          </cell>
        </row>
        <row r="61">
          <cell r="X61" t="str">
            <v>U_IMP3</v>
          </cell>
          <cell r="Y61" t="str">
            <v>U_IMP3</v>
          </cell>
          <cell r="Z61" t="str">
            <v>U_IMP3</v>
          </cell>
          <cell r="AA61" t="str">
            <v>Protect the environment from wastewater collection and discharges</v>
          </cell>
        </row>
        <row r="62">
          <cell r="X62" t="str">
            <v>U_IMP4</v>
          </cell>
          <cell r="Y62" t="str">
            <v>U_IMP4</v>
          </cell>
          <cell r="Z62" t="str">
            <v>U_IMP4</v>
          </cell>
          <cell r="AA62" t="str">
            <v>Protect the environment from wastewater collection and discharges</v>
          </cell>
        </row>
        <row r="63">
          <cell r="X63" t="str">
            <v>U_IMP5</v>
          </cell>
          <cell r="Y63" t="str">
            <v>U_IMP5</v>
          </cell>
          <cell r="Z63" t="str">
            <v>U_IMP5</v>
          </cell>
          <cell r="AA63" t="str">
            <v>Protect the environment from wastewater collection and discharges</v>
          </cell>
        </row>
        <row r="64">
          <cell r="X64" t="str">
            <v>U_IMP6</v>
          </cell>
          <cell r="Y64" t="str">
            <v>U_IMP6</v>
          </cell>
          <cell r="Z64" t="str">
            <v>U_IMP6</v>
          </cell>
          <cell r="AA64" t="str">
            <v>Protect the environment from wastewater collection and discharges</v>
          </cell>
        </row>
        <row r="65">
          <cell r="X65" t="str">
            <v>U_IMP7</v>
          </cell>
          <cell r="Y65" t="str">
            <v>U_IMP7</v>
          </cell>
          <cell r="Z65" t="str">
            <v>U_IMP7</v>
          </cell>
          <cell r="AA65" t="str">
            <v>Protect the environment from wastewater collection and discharges</v>
          </cell>
        </row>
        <row r="66">
          <cell r="X66" t="str">
            <v>U_MON3</v>
          </cell>
          <cell r="Y66" t="str">
            <v>U_MON3</v>
          </cell>
          <cell r="Z66" t="str">
            <v>U_MON3</v>
          </cell>
          <cell r="AA66" t="str">
            <v>Protect the environment from wastewater collection and discharges</v>
          </cell>
        </row>
        <row r="67">
          <cell r="X67" t="str">
            <v>U_MON4</v>
          </cell>
          <cell r="Y67" t="str">
            <v>U_MON4</v>
          </cell>
          <cell r="Z67" t="str">
            <v>U_MON4</v>
          </cell>
          <cell r="AA67" t="str">
            <v>Protect the environment from wastewater collection and discharges</v>
          </cell>
        </row>
        <row r="68">
          <cell r="X68" t="str">
            <v>U_MON6</v>
          </cell>
          <cell r="Y68" t="str">
            <v>U_MON6</v>
          </cell>
          <cell r="Z68" t="str">
            <v>U_MON6</v>
          </cell>
          <cell r="AA68" t="str">
            <v>Protect the environment from wastewater collection and discharges</v>
          </cell>
        </row>
        <row r="69">
          <cell r="X69" t="str">
            <v>WFD_IMP_CHEM</v>
          </cell>
          <cell r="Y69" t="str">
            <v>WFD_IMP_CHEM</v>
          </cell>
          <cell r="Z69" t="str">
            <v>WFD_IMP_CHEM</v>
          </cell>
          <cell r="AA69" t="str">
            <v>Achieve improvement objectives for WQ or prevent deterioration</v>
          </cell>
        </row>
        <row r="70">
          <cell r="X70" t="str">
            <v>WFD_IMP_MOD</v>
          </cell>
          <cell r="Y70" t="str">
            <v>WFD_IMP_MOD</v>
          </cell>
          <cell r="Z70" t="str">
            <v>WFD_IMP_MOD</v>
          </cell>
          <cell r="AA70" t="str">
            <v>Actions benefitting poor or bad ecological status</v>
          </cell>
        </row>
        <row r="71">
          <cell r="X71" t="str">
            <v>WFD_IMP_PHYSHAB</v>
          </cell>
          <cell r="Y71" t="str">
            <v>WFD_IMP_PHYSHAB</v>
          </cell>
          <cell r="Z71" t="str">
            <v>WFD_IMP_PHYSHAB</v>
          </cell>
          <cell r="AA71" t="str">
            <v>Achieve water body status or prevent deterioration</v>
          </cell>
        </row>
        <row r="72">
          <cell r="X72" t="str">
            <v>WFD_IMP_WRFlow</v>
          </cell>
          <cell r="Y72" t="str">
            <v>WFD_IMP_WRFlow</v>
          </cell>
          <cell r="Z72" t="str">
            <v>WFD_IMP_WRFlow</v>
          </cell>
          <cell r="AA72" t="str">
            <v>Achieving water body objective status within a catchment</v>
          </cell>
        </row>
        <row r="73">
          <cell r="X73" t="str">
            <v>WFD_IMP_WRHMWB</v>
          </cell>
          <cell r="Y73" t="str">
            <v>WFD_IMP_WRHMWB</v>
          </cell>
          <cell r="Z73" t="str">
            <v>WFD_IMP_WRHMWB</v>
          </cell>
          <cell r="AA73" t="str">
            <v>Implements mitigation to meet WFD objectives in designated A/HMWBs</v>
          </cell>
        </row>
        <row r="74">
          <cell r="X74" t="str">
            <v>WFD_IMPg</v>
          </cell>
          <cell r="Y74" t="str">
            <v>WFD_IMPg</v>
          </cell>
          <cell r="Z74" t="str">
            <v>WFD_IMPg</v>
          </cell>
          <cell r="AA74" t="str">
            <v>Achieve improvement objectives for WQ or prevent deterioration</v>
          </cell>
        </row>
        <row r="75">
          <cell r="X75" t="str">
            <v>WFD_IMPh</v>
          </cell>
          <cell r="Y75" t="str">
            <v>WFD_IMPh</v>
          </cell>
          <cell r="Z75" t="str">
            <v>WFD_IMPh</v>
          </cell>
          <cell r="AA75" t="str">
            <v>Achieve improvement objectives for WQ or prevent deterioration</v>
          </cell>
        </row>
        <row r="76">
          <cell r="X76" t="str">
            <v>WFD_IMPm</v>
          </cell>
          <cell r="Y76" t="str">
            <v>WFD_IMPm</v>
          </cell>
          <cell r="Z76" t="str">
            <v>WFD_IMPm</v>
          </cell>
          <cell r="AA76" t="str">
            <v>Achieve improvement objectives for WQ or prevent deterioration</v>
          </cell>
        </row>
        <row r="77">
          <cell r="X77" t="str">
            <v>WFD_IMPp</v>
          </cell>
          <cell r="Y77" t="str">
            <v>WFD_IMPp</v>
          </cell>
          <cell r="Z77" t="str">
            <v>WFD_IMPp</v>
          </cell>
          <cell r="AA77" t="str">
            <v>Achieve improvement objectives for WQ or prevent deterioration</v>
          </cell>
        </row>
        <row r="78">
          <cell r="X78" t="str">
            <v>WFD_INV</v>
          </cell>
          <cell r="Y78" t="str">
            <v>WFD_INV</v>
          </cell>
          <cell r="Z78" t="str">
            <v>WFD_INV</v>
          </cell>
          <cell r="AA78" t="str">
            <v>Achieve improvement objectives for WQ or prevent deterioration</v>
          </cell>
        </row>
        <row r="79">
          <cell r="X79" t="str">
            <v>WFD_INV_CHEM</v>
          </cell>
          <cell r="Y79" t="str">
            <v>WFD_INV_CHEM</v>
          </cell>
          <cell r="Z79" t="str">
            <v>WFD_INV_CHEM</v>
          </cell>
          <cell r="AA79" t="str">
            <v>Achieve improvement objectives for WQ or prevent deterioration</v>
          </cell>
        </row>
        <row r="80">
          <cell r="X80" t="str">
            <v>WFD_INV_MOD</v>
          </cell>
          <cell r="Y80" t="str">
            <v>WFD_INV_MOD</v>
          </cell>
          <cell r="Z80" t="str">
            <v>WFD_INV_MOD</v>
          </cell>
          <cell r="AA80" t="str">
            <v>Actions benefitting poor or bad ecological status</v>
          </cell>
        </row>
        <row r="81">
          <cell r="X81" t="str">
            <v>WFD_INV_MP</v>
          </cell>
          <cell r="Y81" t="str">
            <v>WFD_INV_MP</v>
          </cell>
          <cell r="Z81" t="str">
            <v>WFD_INV_MP</v>
          </cell>
          <cell r="AA81" t="str">
            <v>Develop and test micro-plastics removal</v>
          </cell>
        </row>
        <row r="82">
          <cell r="X82" t="str">
            <v>WFD_INV_N-Tal</v>
          </cell>
          <cell r="Y82" t="str">
            <v>WFD_INV_N-Tal</v>
          </cell>
          <cell r="Z82" t="str">
            <v>WFD_INV_N-Tal</v>
          </cell>
          <cell r="AA82" t="str">
            <v>Develop and test nitrogen treatment options</v>
          </cell>
        </row>
        <row r="83">
          <cell r="X83" t="str">
            <v>WFD_INV_PHYSHAB</v>
          </cell>
          <cell r="Y83" t="str">
            <v>WFD_INV_PHYSHAB</v>
          </cell>
          <cell r="Z83" t="str">
            <v>WFD_INV_PHYSHAB</v>
          </cell>
          <cell r="AA83" t="str">
            <v>Achieve water body status or prevent deterioration</v>
          </cell>
        </row>
        <row r="84">
          <cell r="X84" t="str">
            <v>WFD_INV_WRFlow</v>
          </cell>
          <cell r="Y84" t="str">
            <v>WFD_INV_WRFlow</v>
          </cell>
          <cell r="Z84" t="str">
            <v>WFD_INV_WRFlow</v>
          </cell>
          <cell r="AA84" t="str">
            <v>Achieving water body objective status within a catchment</v>
          </cell>
        </row>
        <row r="85">
          <cell r="X85" t="str">
            <v>WFD_INV_WRHMWB</v>
          </cell>
          <cell r="Y85" t="str">
            <v>WFD_INV_WRHMWB</v>
          </cell>
          <cell r="Z85" t="str">
            <v>WFD_INV_WRHMWB</v>
          </cell>
          <cell r="AA85" t="str">
            <v>Implements mitigation to meet WFD objectives in designated A/HMWBs</v>
          </cell>
        </row>
        <row r="86">
          <cell r="X86" t="str">
            <v>WFD_ND</v>
          </cell>
          <cell r="Y86" t="str">
            <v>WFD_ND</v>
          </cell>
          <cell r="Z86" t="str">
            <v>WFD_ND</v>
          </cell>
          <cell r="AA86" t="str">
            <v>Achieve improvement objectives for WQ or prevent deterioration</v>
          </cell>
        </row>
        <row r="87">
          <cell r="X87" t="str">
            <v>WFD_ND_CHEM3</v>
          </cell>
          <cell r="Y87" t="str">
            <v>WFD_ND_CHEM3</v>
          </cell>
          <cell r="Z87" t="str">
            <v>WFD_ND_CHEM3</v>
          </cell>
          <cell r="AA87" t="str">
            <v>Achieve improvement objectives for WQ or prevent deterioration</v>
          </cell>
        </row>
        <row r="88">
          <cell r="X88" t="str">
            <v>WFD_ND_CHEM4</v>
          </cell>
          <cell r="Y88" t="str">
            <v>WFD_ND_CHEM4</v>
          </cell>
          <cell r="Z88" t="str">
            <v>WFD_ND_CHEM4</v>
          </cell>
          <cell r="AA88" t="str">
            <v>Achieve improvement objectives for WQ or prevent deterioration</v>
          </cell>
        </row>
        <row r="89">
          <cell r="X89" t="str">
            <v>WFD_ND_WRFlow</v>
          </cell>
          <cell r="Y89" t="str">
            <v>WFD_ND_WRFlow</v>
          </cell>
          <cell r="Z89" t="str">
            <v>WFD_ND_WRFlow</v>
          </cell>
          <cell r="AA89" t="str">
            <v>Preventing deterioration from current status within a catchment</v>
          </cell>
        </row>
        <row r="90">
          <cell r="X90" t="str">
            <v>WFD_ND_WRHMWB</v>
          </cell>
          <cell r="Y90" t="str">
            <v>WFD_ND_WRHMWB</v>
          </cell>
          <cell r="Z90" t="str">
            <v>WFD_ND_WRHMWB</v>
          </cell>
          <cell r="AA90" t="str">
            <v>Implements mitigation to meet WFD objectives in designated A/HMWBs</v>
          </cell>
        </row>
        <row r="91">
          <cell r="X91" t="str">
            <v>WFD_NDINV_WRFlow</v>
          </cell>
          <cell r="Y91" t="str">
            <v>WFD_NDINV_WRFlow</v>
          </cell>
          <cell r="Z91" t="str">
            <v>WFD_NDINV_WRFlow</v>
          </cell>
          <cell r="AA91" t="str">
            <v>Preventing deterioration from current status within a catchment</v>
          </cell>
        </row>
        <row r="92">
          <cell r="X92" t="str">
            <v>WFD_NDINV_WRHMWB</v>
          </cell>
          <cell r="Y92" t="str">
            <v>WFD_NDINV_WRHMWB</v>
          </cell>
          <cell r="Z92" t="str">
            <v>WFD_NDINV_WRHMWB</v>
          </cell>
          <cell r="AA92" t="str">
            <v>Implements mitigation to meet WFD objectives in designated A/HMWBs</v>
          </cell>
        </row>
        <row r="93">
          <cell r="X93" t="str">
            <v>WFD_NDLS_Chem1</v>
          </cell>
          <cell r="Y93" t="str">
            <v>WFD_NDLS_Chem1</v>
          </cell>
          <cell r="Z93" t="str">
            <v>WFD_NDLS_Chem1</v>
          </cell>
          <cell r="AA93" t="str">
            <v>Achieve improvement objectives for WQ or prevent deterioration</v>
          </cell>
        </row>
        <row r="94">
          <cell r="X94" t="str">
            <v>WFD_NDLS_Chem2</v>
          </cell>
          <cell r="Y94" t="str">
            <v>WFD_NDLS_Chem2</v>
          </cell>
          <cell r="Z94" t="str">
            <v>WFD_NDLS_Chem2</v>
          </cell>
          <cell r="AA94" t="str">
            <v>Achieve improvement objectives for WQ or prevent deterioration</v>
          </cell>
        </row>
        <row r="95">
          <cell r="X95" t="str">
            <v>WFDGW_IMP</v>
          </cell>
          <cell r="Y95" t="str">
            <v>WFDGW_IMP</v>
          </cell>
          <cell r="Z95" t="str">
            <v>WFDGW_IMP</v>
          </cell>
          <cell r="AA95" t="str">
            <v>Achieve good status, protected area, prevent deterioration and/or imp objectives for gw quantity, quality and/or land contamination.</v>
          </cell>
        </row>
        <row r="96">
          <cell r="X96" t="str">
            <v>WFDGW_INV</v>
          </cell>
          <cell r="Y96" t="str">
            <v>WFDGW_INV</v>
          </cell>
          <cell r="Z96" t="str">
            <v>WFDGW_INV</v>
          </cell>
          <cell r="AA96" t="str">
            <v>Achieve good status, protected area, prevent deterioration and/or imp objectives for gw quantity, quality and/or land contamination.</v>
          </cell>
        </row>
        <row r="97">
          <cell r="X97" t="str">
            <v>WFDGW_ND</v>
          </cell>
          <cell r="Y97" t="str">
            <v>WFDGW_ND</v>
          </cell>
          <cell r="Z97" t="str">
            <v>WFDGW_ND</v>
          </cell>
          <cell r="AA97" t="str">
            <v>Achieve good status, protected area, prevent deterioration and/or imp objectives for gw quantity, quality and/or land contamination.</v>
          </cell>
        </row>
        <row r="98">
          <cell r="X98" t="str">
            <v>WFDGW_NDINV</v>
          </cell>
          <cell r="Y98" t="str">
            <v>WFDGW_NDINV</v>
          </cell>
          <cell r="Z98" t="str">
            <v>WFDGW_NDINV</v>
          </cell>
          <cell r="AA98" t="str">
            <v>Achieve good status, protected area, prevent deterioration and/or imp objectives for gw quantity, quality and/or land contamination.</v>
          </cell>
        </row>
        <row r="99"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>Reducing abstraction to meet outcome of the regional plan</v>
          </cell>
        </row>
        <row r="100"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>Restore appropriate habitats in MCZ to favourable condition where possible, within the context of a whole site approach.</v>
          </cell>
        </row>
        <row r="101"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</row>
        <row r="102">
          <cell r="X102" t="str">
            <v xml:space="preserve"> </v>
          </cell>
          <cell r="Y102" t="str">
            <v xml:space="preserve"> </v>
          </cell>
          <cell r="Z102" t="str">
            <v xml:space="preserve"> </v>
          </cell>
          <cell r="AA102" t="str">
            <v xml:space="preserve"> </v>
          </cell>
        </row>
        <row r="103">
          <cell r="X103" t="str">
            <v xml:space="preserve"> </v>
          </cell>
          <cell r="Y103" t="str">
            <v xml:space="preserve"> </v>
          </cell>
          <cell r="Z103" t="str">
            <v xml:space="preserve"> </v>
          </cell>
          <cell r="AA103" t="str">
            <v xml:space="preserve"> </v>
          </cell>
        </row>
        <row r="104">
          <cell r="X104" t="str">
            <v xml:space="preserve"> </v>
          </cell>
          <cell r="Y104" t="str">
            <v xml:space="preserve"> </v>
          </cell>
          <cell r="Z104" t="str">
            <v xml:space="preserve"> </v>
          </cell>
          <cell r="AA104" t="str">
            <v xml:space="preserve"> </v>
          </cell>
        </row>
        <row r="105">
          <cell r="X105" t="str">
            <v xml:space="preserve"> </v>
          </cell>
          <cell r="Y105" t="str">
            <v xml:space="preserve"> </v>
          </cell>
          <cell r="Z105" t="str">
            <v xml:space="preserve"> </v>
          </cell>
          <cell r="AA105" t="str">
            <v xml:space="preserve"> </v>
          </cell>
        </row>
        <row r="106">
          <cell r="X106" t="str">
            <v xml:space="preserve"> </v>
          </cell>
          <cell r="Y106" t="str">
            <v xml:space="preserve"> </v>
          </cell>
          <cell r="Z106" t="str">
            <v xml:space="preserve"> </v>
          </cell>
          <cell r="AA106" t="str">
            <v xml:space="preserve"> </v>
          </cell>
        </row>
        <row r="107">
          <cell r="X107" t="str">
            <v xml:space="preserve"> </v>
          </cell>
          <cell r="Y107" t="str">
            <v xml:space="preserve"> </v>
          </cell>
          <cell r="Z107" t="str">
            <v xml:space="preserve"> </v>
          </cell>
          <cell r="AA107" t="str">
            <v xml:space="preserve"> </v>
          </cell>
        </row>
        <row r="108">
          <cell r="X108" t="str">
            <v xml:space="preserve"> </v>
          </cell>
          <cell r="Y108" t="str">
            <v xml:space="preserve"> </v>
          </cell>
          <cell r="Z108" t="str">
            <v xml:space="preserve"> </v>
          </cell>
          <cell r="AA108" t="str">
            <v xml:space="preserve"> </v>
          </cell>
        </row>
        <row r="109">
          <cell r="X109" t="str">
            <v xml:space="preserve"> </v>
          </cell>
          <cell r="Y109" t="str">
            <v xml:space="preserve"> </v>
          </cell>
          <cell r="Z109" t="str">
            <v xml:space="preserve"> </v>
          </cell>
          <cell r="AA109" t="str">
            <v xml:space="preserve"> </v>
          </cell>
        </row>
        <row r="110">
          <cell r="X110" t="str">
            <v xml:space="preserve"> </v>
          </cell>
          <cell r="Y110" t="str">
            <v xml:space="preserve"> </v>
          </cell>
          <cell r="Z110" t="str">
            <v xml:space="preserve"> </v>
          </cell>
          <cell r="AA110" t="str">
            <v xml:space="preserve"> </v>
          </cell>
        </row>
        <row r="111">
          <cell r="X111" t="str">
            <v xml:space="preserve"> </v>
          </cell>
          <cell r="Y111" t="str">
            <v xml:space="preserve"> </v>
          </cell>
          <cell r="Z111" t="str">
            <v xml:space="preserve"> </v>
          </cell>
          <cell r="AA111" t="str">
            <v xml:space="preserve"> </v>
          </cell>
        </row>
        <row r="112">
          <cell r="X112" t="str">
            <v xml:space="preserve"> </v>
          </cell>
          <cell r="Y112" t="str">
            <v xml:space="preserve"> </v>
          </cell>
          <cell r="Z112" t="str">
            <v xml:space="preserve"> </v>
          </cell>
          <cell r="AA112" t="str">
            <v xml:space="preserve"> </v>
          </cell>
        </row>
        <row r="113">
          <cell r="X113" t="str">
            <v xml:space="preserve"> </v>
          </cell>
          <cell r="Y113" t="str">
            <v xml:space="preserve"> </v>
          </cell>
          <cell r="Z113" t="str">
            <v xml:space="preserve"> </v>
          </cell>
          <cell r="AA113" t="str">
            <v xml:space="preserve"> </v>
          </cell>
        </row>
        <row r="114">
          <cell r="X114" t="str">
            <v xml:space="preserve"> </v>
          </cell>
          <cell r="Y114" t="str">
            <v xml:space="preserve"> </v>
          </cell>
          <cell r="Z114" t="str">
            <v xml:space="preserve"> </v>
          </cell>
          <cell r="AA114" t="str">
            <v xml:space="preserve"> </v>
          </cell>
        </row>
        <row r="115">
          <cell r="X115" t="str">
            <v xml:space="preserve"> </v>
          </cell>
          <cell r="Y115" t="str">
            <v xml:space="preserve"> </v>
          </cell>
          <cell r="Z115" t="str">
            <v xml:space="preserve"> </v>
          </cell>
          <cell r="AA115" t="str">
            <v xml:space="preserve"> </v>
          </cell>
        </row>
        <row r="116">
          <cell r="X116" t="str">
            <v xml:space="preserve"> </v>
          </cell>
          <cell r="Y116" t="str">
            <v xml:space="preserve"> </v>
          </cell>
          <cell r="Z116" t="str">
            <v xml:space="preserve"> </v>
          </cell>
          <cell r="AA116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36">
          <cell r="C36" t="str">
            <v>25YEP_IMP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C31495-C0F3-4174-B90F-82FDDD53AFC0}" name="Table1" displayName="Table1" ref="A2:P60" totalsRowShown="0" headerRowDxfId="42" dataDxfId="41" tableBorderDxfId="40" headerRowCellStyle="Normal 3">
  <autoFilter ref="A2:P60" xr:uid="{B4C31495-C0F3-4174-B90F-82FDDD53AFC0}"/>
  <tableColumns count="16">
    <tableColumn id="1" xr3:uid="{91657C2D-37A9-4B8E-AF6F-69E0C64141A8}" name="Unique_ID" dataDxfId="39">
      <calculatedColumnFormula>D3&amp;E3</calculatedColumnFormula>
    </tableColumn>
    <tableColumn id="107" xr3:uid="{78CC575E-9A6D-4026-8BD6-BFB0B6C46875}" name="Water_Company_Planned_Delivery_Date" dataDxfId="38"/>
    <tableColumn id="4" xr3:uid="{678E954B-3C15-4F33-A962-BD6A45B909B9}" name="EA_Area" dataDxfId="37"/>
    <tableColumn id="6" xr3:uid="{44544B10-74CF-4999-873C-631F2A97D327}" name="Action_ID" dataDxfId="36"/>
    <tableColumn id="7" xr3:uid="{E223EC9E-BC9A-4571-953D-B029B4FFE4EE}" name="Action_Component" dataDxfId="35"/>
    <tableColumn id="8" xr3:uid="{EF6D7E5B-742A-4267-B17D-E6D3C671EB92}" name="Driver_Code_Primary" dataDxfId="34"/>
    <tableColumn id="9" xr3:uid="{E406EB76-0E5A-42D7-8F20-B7B0893F87F4}" name="Driver_Code_Secondary" dataDxfId="33"/>
    <tableColumn id="11" xr3:uid="{D38198FA-CDD4-44AF-AE0B-93D16A70CEAB}" name="Tier_1_Outcome" dataDxfId="32">
      <calculatedColumnFormula>IFERROR(VLOOKUP(Table1[[#This Row],[Driver_Code_Primary]],[1]Picklists!$X$2:$AA$116,4,FALSE),"")</calculatedColumnFormula>
    </tableColumn>
    <tableColumn id="13" xr3:uid="{529C362D-8AB2-415D-9B92-7F08A6FFD78A}" name="Action_Name" dataDxfId="31"/>
    <tableColumn id="14" xr3:uid="{6F01A71F-2EA4-4A50-A1E9-2BAEE743F6F0}" name="Action_Description" dataDxfId="30"/>
    <tableColumn id="19" xr3:uid="{A3344914-E456-4926-A5CA-64DB27DEE352}" name="River_Basin_District" dataDxfId="29"/>
    <tableColumn id="20" xr3:uid="{C269B6AB-C159-430E-8E95-CBEA5179C218}" name="Spatial_Scale_of_Action_Delivery" dataDxfId="28"/>
    <tableColumn id="21" xr3:uid="{04D7942C-9ECC-4F82-A742-A78667E45090}" name="Name_of_Boundary_within_which_Action_is_being_implemented" dataDxfId="27"/>
    <tableColumn id="110" xr3:uid="{28B713D7-E5C3-4759-8EBC-E8B1EF4A1BAA}" name="Operational_Catchment" dataDxfId="26"/>
    <tableColumn id="23" xr3:uid="{8C16A937-5985-4667-B4C2-3E2AB20841DA}" name="Easting" dataDxfId="25"/>
    <tableColumn id="24" xr3:uid="{3DC707C0-C9BC-4B8A-AEA7-A52E7322E1F1}" name="Northing" dataDxfId="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E020-C464-4711-9544-58D5ED6FD592}">
  <sheetPr>
    <tabColor rgb="FF92D050"/>
  </sheetPr>
  <dimension ref="A1:P3584"/>
  <sheetViews>
    <sheetView tabSelected="1" zoomScale="87" zoomScaleNormal="87" workbookViewId="0">
      <selection activeCell="A2" sqref="A2"/>
    </sheetView>
  </sheetViews>
  <sheetFormatPr defaultRowHeight="15" x14ac:dyDescent="0.25"/>
  <cols>
    <col min="1" max="1" width="15.140625" customWidth="1"/>
    <col min="2" max="2" width="27.42578125" style="18" bestFit="1" customWidth="1"/>
    <col min="3" max="3" width="10.7109375" customWidth="1"/>
    <col min="4" max="4" width="11.42578125" customWidth="1"/>
    <col min="5" max="5" width="12.42578125" customWidth="1"/>
    <col min="6" max="6" width="22.85546875" customWidth="1"/>
    <col min="7" max="7" width="12.140625" customWidth="1"/>
    <col min="8" max="8" width="59.5703125" customWidth="1"/>
    <col min="9" max="9" width="70.85546875" customWidth="1"/>
    <col min="10" max="10" width="73.85546875" customWidth="1"/>
    <col min="11" max="11" width="11.85546875" customWidth="1"/>
    <col min="12" max="12" width="24" customWidth="1"/>
    <col min="13" max="13" width="19" customWidth="1"/>
    <col min="14" max="14" width="21.28515625" customWidth="1"/>
    <col min="15" max="16" width="8.7109375" style="19"/>
  </cols>
  <sheetData>
    <row r="1" spans="1:16" s="1" customFormat="1" ht="16.5" thickBot="1" x14ac:dyDescent="0.3">
      <c r="A1" s="21"/>
      <c r="B1" s="20" t="s">
        <v>0</v>
      </c>
      <c r="C1" s="22" t="s">
        <v>1</v>
      </c>
      <c r="D1" s="22"/>
      <c r="E1" s="23"/>
      <c r="F1" s="24" t="s">
        <v>2</v>
      </c>
      <c r="G1" s="22"/>
      <c r="H1" s="22"/>
      <c r="I1" s="24" t="s">
        <v>3</v>
      </c>
      <c r="J1" s="22"/>
      <c r="K1" s="24" t="s">
        <v>4</v>
      </c>
      <c r="L1" s="22"/>
      <c r="M1" s="22"/>
      <c r="N1" s="22"/>
      <c r="O1" s="22"/>
      <c r="P1" s="22"/>
    </row>
    <row r="2" spans="1:16" ht="71.25" customHeight="1" thickBot="1" x14ac:dyDescent="0.3">
      <c r="A2" s="2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5" t="s">
        <v>10</v>
      </c>
      <c r="G2" s="5" t="s">
        <v>11</v>
      </c>
      <c r="H2" s="5" t="s">
        <v>12</v>
      </c>
      <c r="I2" s="6" t="s">
        <v>13</v>
      </c>
      <c r="J2" s="6" t="s">
        <v>14</v>
      </c>
      <c r="K2" s="7" t="s">
        <v>15</v>
      </c>
      <c r="L2" s="7" t="s">
        <v>16</v>
      </c>
      <c r="M2" s="7" t="s">
        <v>17</v>
      </c>
      <c r="N2" s="7" t="s">
        <v>18</v>
      </c>
      <c r="O2" s="7" t="s">
        <v>19</v>
      </c>
      <c r="P2" s="8" t="s">
        <v>20</v>
      </c>
    </row>
    <row r="3" spans="1:16" x14ac:dyDescent="0.25">
      <c r="A3" s="9" t="str">
        <f t="shared" ref="A3:A5" si="0">D3&amp;E3</f>
        <v>08AW100071a</v>
      </c>
      <c r="B3" s="10">
        <v>46477</v>
      </c>
      <c r="C3" s="13" t="s">
        <v>32</v>
      </c>
      <c r="D3" s="13" t="s">
        <v>33</v>
      </c>
      <c r="E3" s="13" t="s">
        <v>22</v>
      </c>
      <c r="F3" s="13" t="s">
        <v>28</v>
      </c>
      <c r="G3" s="13"/>
      <c r="H3" s="13" t="str">
        <f>IFERROR(VLOOKUP(Table1[[#This Row],[Driver_Code_Primary]],[1]Picklists!$X$2:$AA$116,4,FALSE),"")</f>
        <v>Improve and maintain the  BW quality</v>
      </c>
      <c r="I3" s="13" t="s">
        <v>34</v>
      </c>
      <c r="J3" s="13" t="s">
        <v>30</v>
      </c>
      <c r="K3" s="13"/>
      <c r="L3" s="13"/>
      <c r="M3" s="13" t="s">
        <v>35</v>
      </c>
      <c r="N3" s="13" t="s">
        <v>36</v>
      </c>
      <c r="O3" s="14">
        <v>586270</v>
      </c>
      <c r="P3" s="17">
        <v>185220</v>
      </c>
    </row>
    <row r="4" spans="1:16" x14ac:dyDescent="0.25">
      <c r="A4" s="9" t="str">
        <f t="shared" si="0"/>
        <v>08AW100073a</v>
      </c>
      <c r="B4" s="10">
        <v>47573</v>
      </c>
      <c r="C4" s="13" t="s">
        <v>32</v>
      </c>
      <c r="D4" s="13" t="s">
        <v>37</v>
      </c>
      <c r="E4" s="13" t="s">
        <v>22</v>
      </c>
      <c r="F4" s="13" t="s">
        <v>31</v>
      </c>
      <c r="G4" s="13"/>
      <c r="H4" s="13" t="str">
        <f>IFERROR(VLOOKUP(Table1[[#This Row],[Driver_Code_Primary]],[1]Picklists!$X$2:$AA$116,4,FALSE),"")</f>
        <v>Improve and maintain the  BW quality</v>
      </c>
      <c r="I4" s="13" t="s">
        <v>38</v>
      </c>
      <c r="J4" s="13" t="s">
        <v>30</v>
      </c>
      <c r="K4" s="13"/>
      <c r="L4" s="13"/>
      <c r="M4" s="13" t="s">
        <v>35</v>
      </c>
      <c r="N4" s="13" t="s">
        <v>36</v>
      </c>
      <c r="O4" s="14">
        <v>588786</v>
      </c>
      <c r="P4" s="17">
        <v>184974</v>
      </c>
    </row>
    <row r="5" spans="1:16" x14ac:dyDescent="0.25">
      <c r="A5" s="9" t="str">
        <f t="shared" si="0"/>
        <v>08AW100074a</v>
      </c>
      <c r="B5" s="10">
        <v>47573</v>
      </c>
      <c r="C5" s="13" t="s">
        <v>32</v>
      </c>
      <c r="D5" s="13" t="s">
        <v>39</v>
      </c>
      <c r="E5" s="13" t="s">
        <v>22</v>
      </c>
      <c r="F5" s="13" t="s">
        <v>31</v>
      </c>
      <c r="G5" s="13"/>
      <c r="H5" s="13" t="str">
        <f>IFERROR(VLOOKUP(Table1[[#This Row],[Driver_Code_Primary]],[1]Picklists!$X$2:$AA$116,4,FALSE),"")</f>
        <v>Improve and maintain the  BW quality</v>
      </c>
      <c r="I5" s="13" t="s">
        <v>40</v>
      </c>
      <c r="J5" s="13" t="s">
        <v>30</v>
      </c>
      <c r="K5" s="13"/>
      <c r="L5" s="13"/>
      <c r="M5" s="13" t="s">
        <v>35</v>
      </c>
      <c r="N5" s="13" t="s">
        <v>36</v>
      </c>
      <c r="O5" s="14">
        <v>588786</v>
      </c>
      <c r="P5" s="17">
        <v>184974</v>
      </c>
    </row>
    <row r="6" spans="1:16" x14ac:dyDescent="0.25">
      <c r="A6" s="9" t="str">
        <f t="shared" ref="A6" si="1">D6&amp;E6</f>
        <v>08AW101973a</v>
      </c>
      <c r="B6" s="10">
        <v>47573</v>
      </c>
      <c r="C6" s="13" t="s">
        <v>21</v>
      </c>
      <c r="D6" s="13" t="s">
        <v>44</v>
      </c>
      <c r="E6" s="13" t="s">
        <v>22</v>
      </c>
      <c r="F6" s="13" t="s">
        <v>45</v>
      </c>
      <c r="G6" s="13"/>
      <c r="H6" s="13" t="str">
        <f>IFERROR(VLOOKUP(Table1[[#This Row],[Driver_Code_Primary]],[1]Picklists!$X$2:$AA$116,4,FALSE),"")</f>
        <v>Improve and maintain the  BW quality</v>
      </c>
      <c r="I6" s="13" t="s">
        <v>46</v>
      </c>
      <c r="J6" s="13" t="s">
        <v>41</v>
      </c>
      <c r="K6" s="13"/>
      <c r="L6" s="13"/>
      <c r="M6" s="13"/>
      <c r="N6" s="13" t="s">
        <v>36</v>
      </c>
      <c r="O6" s="14"/>
      <c r="P6" s="14"/>
    </row>
    <row r="7" spans="1:16" x14ac:dyDescent="0.25">
      <c r="A7" s="9" t="str">
        <f t="shared" ref="A7:A8" si="2">D7&amp;E7</f>
        <v>08AW100030a</v>
      </c>
      <c r="B7" s="10">
        <v>47573</v>
      </c>
      <c r="C7" s="13" t="s">
        <v>49</v>
      </c>
      <c r="D7" s="13" t="s">
        <v>53</v>
      </c>
      <c r="E7" s="13" t="s">
        <v>22</v>
      </c>
      <c r="F7" s="13" t="s">
        <v>29</v>
      </c>
      <c r="G7" s="13" t="s">
        <v>25</v>
      </c>
      <c r="H7" s="13" t="str">
        <f>IFERROR(VLOOKUP(Table1[[#This Row],[Driver_Code_Primary]],[1]Picklists!$X$2:$AA$116,4,FALSE),"")</f>
        <v xml:space="preserve">Protect the environment from the effects of intermittent discharges. </v>
      </c>
      <c r="I7" s="13" t="s">
        <v>54</v>
      </c>
      <c r="J7" s="13" t="s">
        <v>48</v>
      </c>
      <c r="K7" s="13" t="s">
        <v>23</v>
      </c>
      <c r="L7" s="13"/>
      <c r="M7" s="13"/>
      <c r="N7" s="13" t="s">
        <v>36</v>
      </c>
      <c r="O7" s="14">
        <v>585360</v>
      </c>
      <c r="P7" s="14">
        <v>185460</v>
      </c>
    </row>
    <row r="8" spans="1:16" x14ac:dyDescent="0.25">
      <c r="A8" s="9" t="str">
        <f t="shared" si="2"/>
        <v>08AW100041a</v>
      </c>
      <c r="B8" s="10">
        <v>47573</v>
      </c>
      <c r="C8" s="13" t="s">
        <v>49</v>
      </c>
      <c r="D8" s="13" t="s">
        <v>55</v>
      </c>
      <c r="E8" s="13" t="s">
        <v>22</v>
      </c>
      <c r="F8" s="13" t="s">
        <v>29</v>
      </c>
      <c r="G8" s="13" t="s">
        <v>25</v>
      </c>
      <c r="H8" s="13" t="str">
        <f>IFERROR(VLOOKUP(Table1[[#This Row],[Driver_Code_Primary]],[1]Picklists!$X$2:$AA$116,4,FALSE),"")</f>
        <v xml:space="preserve">Protect the environment from the effects of intermittent discharges. </v>
      </c>
      <c r="I8" s="13" t="s">
        <v>56</v>
      </c>
      <c r="J8" s="13" t="s">
        <v>48</v>
      </c>
      <c r="K8" s="13" t="s">
        <v>23</v>
      </c>
      <c r="L8" s="13"/>
      <c r="M8" s="13"/>
      <c r="N8" s="13" t="s">
        <v>36</v>
      </c>
      <c r="O8" s="14" t="s">
        <v>57</v>
      </c>
      <c r="P8" s="17" t="s">
        <v>58</v>
      </c>
    </row>
    <row r="9" spans="1:16" x14ac:dyDescent="0.25">
      <c r="A9" s="9" t="str">
        <f t="shared" ref="A9:A10" si="3">D9&amp;E9</f>
        <v>08AW100170a</v>
      </c>
      <c r="B9" s="10">
        <v>47573</v>
      </c>
      <c r="C9" s="13" t="s">
        <v>49</v>
      </c>
      <c r="D9" s="13" t="s">
        <v>60</v>
      </c>
      <c r="E9" s="13" t="s">
        <v>22</v>
      </c>
      <c r="F9" s="13" t="s">
        <v>29</v>
      </c>
      <c r="G9" s="13" t="s">
        <v>25</v>
      </c>
      <c r="H9" s="13" t="str">
        <f>IFERROR(VLOOKUP(Table1[[#This Row],[Driver_Code_Primary]],[1]Picklists!$X$2:$AA$116,4,FALSE),"")</f>
        <v xml:space="preserve">Protect the environment from the effects of intermittent discharges. </v>
      </c>
      <c r="I9" s="13" t="s">
        <v>61</v>
      </c>
      <c r="J9" s="13" t="s">
        <v>59</v>
      </c>
      <c r="K9" s="13"/>
      <c r="L9" s="13"/>
      <c r="M9" s="13"/>
      <c r="N9" s="13" t="s">
        <v>36</v>
      </c>
      <c r="O9" s="14" t="s">
        <v>62</v>
      </c>
      <c r="P9" s="17" t="s">
        <v>63</v>
      </c>
    </row>
    <row r="10" spans="1:16" x14ac:dyDescent="0.25">
      <c r="A10" s="9" t="str">
        <f t="shared" si="3"/>
        <v>08AW100179a</v>
      </c>
      <c r="B10" s="10">
        <v>47573</v>
      </c>
      <c r="C10" s="13" t="s">
        <v>49</v>
      </c>
      <c r="D10" s="13" t="s">
        <v>64</v>
      </c>
      <c r="E10" s="13" t="s">
        <v>22</v>
      </c>
      <c r="F10" s="13" t="s">
        <v>29</v>
      </c>
      <c r="G10" s="13" t="s">
        <v>25</v>
      </c>
      <c r="H10" s="13" t="str">
        <f>IFERROR(VLOOKUP(Table1[[#This Row],[Driver_Code_Primary]],[1]Picklists!$X$2:$AA$116,4,FALSE),"")</f>
        <v xml:space="preserve">Protect the environment from the effects of intermittent discharges. </v>
      </c>
      <c r="I10" s="13" t="s">
        <v>65</v>
      </c>
      <c r="J10" s="13" t="s">
        <v>59</v>
      </c>
      <c r="K10" s="13"/>
      <c r="L10" s="13"/>
      <c r="M10" s="13"/>
      <c r="N10" s="13" t="s">
        <v>36</v>
      </c>
      <c r="O10" s="14" t="s">
        <v>57</v>
      </c>
      <c r="P10" s="17" t="s">
        <v>58</v>
      </c>
    </row>
    <row r="11" spans="1:16" x14ac:dyDescent="0.25">
      <c r="A11" s="9" t="str">
        <f t="shared" ref="A11:A16" si="4">D11&amp;E11</f>
        <v>08AW100180a</v>
      </c>
      <c r="B11" s="10">
        <v>47573</v>
      </c>
      <c r="C11" s="13" t="s">
        <v>49</v>
      </c>
      <c r="D11" s="13" t="s">
        <v>66</v>
      </c>
      <c r="E11" s="13" t="s">
        <v>22</v>
      </c>
      <c r="F11" s="13" t="s">
        <v>29</v>
      </c>
      <c r="G11" s="13" t="s">
        <v>25</v>
      </c>
      <c r="H11" s="13" t="str">
        <f>IFERROR(VLOOKUP(Table1[[#This Row],[Driver_Code_Primary]],[1]Picklists!$X$2:$AA$116,4,FALSE),"")</f>
        <v xml:space="preserve">Protect the environment from the effects of intermittent discharges. </v>
      </c>
      <c r="I11" s="13" t="s">
        <v>67</v>
      </c>
      <c r="J11" s="13" t="s">
        <v>59</v>
      </c>
      <c r="K11" s="13"/>
      <c r="L11" s="13"/>
      <c r="M11" s="13"/>
      <c r="N11" s="13" t="s">
        <v>36</v>
      </c>
      <c r="O11" s="14" t="s">
        <v>57</v>
      </c>
      <c r="P11" s="17" t="s">
        <v>58</v>
      </c>
    </row>
    <row r="12" spans="1:16" x14ac:dyDescent="0.25">
      <c r="A12" s="9" t="str">
        <f t="shared" si="4"/>
        <v>08AW100181a</v>
      </c>
      <c r="B12" s="10">
        <v>47573</v>
      </c>
      <c r="C12" s="13" t="s">
        <v>49</v>
      </c>
      <c r="D12" s="13" t="s">
        <v>68</v>
      </c>
      <c r="E12" s="13" t="s">
        <v>22</v>
      </c>
      <c r="F12" s="13" t="s">
        <v>29</v>
      </c>
      <c r="G12" s="13" t="s">
        <v>25</v>
      </c>
      <c r="H12" s="13" t="str">
        <f>IFERROR(VLOOKUP(Table1[[#This Row],[Driver_Code_Primary]],[1]Picklists!$X$2:$AA$116,4,FALSE),"")</f>
        <v xml:space="preserve">Protect the environment from the effects of intermittent discharges. </v>
      </c>
      <c r="I12" s="13" t="s">
        <v>69</v>
      </c>
      <c r="J12" s="13" t="s">
        <v>59</v>
      </c>
      <c r="K12" s="13"/>
      <c r="L12" s="13"/>
      <c r="M12" s="13"/>
      <c r="N12" s="13" t="s">
        <v>36</v>
      </c>
      <c r="O12" s="14" t="s">
        <v>57</v>
      </c>
      <c r="P12" s="17" t="s">
        <v>58</v>
      </c>
    </row>
    <row r="13" spans="1:16" x14ac:dyDescent="0.25">
      <c r="A13" s="9" t="str">
        <f t="shared" si="4"/>
        <v>08AW100298a</v>
      </c>
      <c r="B13" s="10">
        <v>47573</v>
      </c>
      <c r="C13" s="13" t="s">
        <v>49</v>
      </c>
      <c r="D13" s="13" t="s">
        <v>72</v>
      </c>
      <c r="E13" s="13" t="s">
        <v>22</v>
      </c>
      <c r="F13" s="13" t="s">
        <v>29</v>
      </c>
      <c r="G13" s="13" t="s">
        <v>25</v>
      </c>
      <c r="H13" s="13" t="str">
        <f>IFERROR(VLOOKUP(Table1[[#This Row],[Driver_Code_Primary]],[1]Picklists!$X$2:$AA$116,4,FALSE),"")</f>
        <v xml:space="preserve">Protect the environment from the effects of intermittent discharges. </v>
      </c>
      <c r="I13" s="13" t="s">
        <v>73</v>
      </c>
      <c r="J13" s="13" t="s">
        <v>59</v>
      </c>
      <c r="K13" s="13"/>
      <c r="L13" s="13"/>
      <c r="M13" s="13"/>
      <c r="N13" s="13" t="s">
        <v>36</v>
      </c>
      <c r="O13" s="17" t="s">
        <v>57</v>
      </c>
      <c r="P13" s="17" t="s">
        <v>58</v>
      </c>
    </row>
    <row r="14" spans="1:16" x14ac:dyDescent="0.25">
      <c r="A14" s="9" t="str">
        <f t="shared" si="4"/>
        <v>08AW100300a</v>
      </c>
      <c r="B14" s="10">
        <v>47573</v>
      </c>
      <c r="C14" s="13" t="s">
        <v>49</v>
      </c>
      <c r="D14" s="13" t="s">
        <v>74</v>
      </c>
      <c r="E14" s="13" t="s">
        <v>22</v>
      </c>
      <c r="F14" s="13" t="s">
        <v>29</v>
      </c>
      <c r="G14" s="13" t="s">
        <v>25</v>
      </c>
      <c r="H14" s="13" t="str">
        <f>IFERROR(VLOOKUP(Table1[[#This Row],[Driver_Code_Primary]],[1]Picklists!$X$2:$AA$116,4,FALSE),"")</f>
        <v xml:space="preserve">Protect the environment from the effects of intermittent discharges. </v>
      </c>
      <c r="I14" s="13" t="s">
        <v>75</v>
      </c>
      <c r="J14" s="13" t="s">
        <v>59</v>
      </c>
      <c r="K14" s="13"/>
      <c r="L14" s="13"/>
      <c r="M14" s="13"/>
      <c r="N14" s="13" t="s">
        <v>36</v>
      </c>
      <c r="O14" s="17" t="s">
        <v>57</v>
      </c>
      <c r="P14" s="17" t="s">
        <v>58</v>
      </c>
    </row>
    <row r="15" spans="1:16" x14ac:dyDescent="0.25">
      <c r="A15" s="9" t="str">
        <f t="shared" si="4"/>
        <v>08AW100302a</v>
      </c>
      <c r="B15" s="10">
        <v>47573</v>
      </c>
      <c r="C15" s="13" t="s">
        <v>49</v>
      </c>
      <c r="D15" s="13" t="s">
        <v>76</v>
      </c>
      <c r="E15" s="13" t="s">
        <v>22</v>
      </c>
      <c r="F15" s="13" t="s">
        <v>29</v>
      </c>
      <c r="G15" s="13" t="s">
        <v>25</v>
      </c>
      <c r="H15" s="13" t="str">
        <f>IFERROR(VLOOKUP(Table1[[#This Row],[Driver_Code_Primary]],[1]Picklists!$X$2:$AA$116,4,FALSE),"")</f>
        <v xml:space="preserve">Protect the environment from the effects of intermittent discharges. </v>
      </c>
      <c r="I15" s="13" t="s">
        <v>77</v>
      </c>
      <c r="J15" s="13" t="s">
        <v>59</v>
      </c>
      <c r="K15" s="13"/>
      <c r="L15" s="13"/>
      <c r="M15" s="13"/>
      <c r="N15" s="13" t="s">
        <v>36</v>
      </c>
      <c r="O15" s="17" t="s">
        <v>57</v>
      </c>
      <c r="P15" s="17" t="s">
        <v>58</v>
      </c>
    </row>
    <row r="16" spans="1:16" x14ac:dyDescent="0.25">
      <c r="A16" s="9" t="str">
        <f t="shared" si="4"/>
        <v>08AW100303a</v>
      </c>
      <c r="B16" s="10">
        <v>47573</v>
      </c>
      <c r="C16" s="13" t="s">
        <v>49</v>
      </c>
      <c r="D16" s="13" t="s">
        <v>78</v>
      </c>
      <c r="E16" s="13" t="s">
        <v>22</v>
      </c>
      <c r="F16" s="13" t="s">
        <v>29</v>
      </c>
      <c r="G16" s="13" t="s">
        <v>25</v>
      </c>
      <c r="H16" s="13" t="str">
        <f>IFERROR(VLOOKUP(Table1[[#This Row],[Driver_Code_Primary]],[1]Picklists!$X$2:$AA$116,4,FALSE),"")</f>
        <v xml:space="preserve">Protect the environment from the effects of intermittent discharges. </v>
      </c>
      <c r="I16" s="13" t="s">
        <v>79</v>
      </c>
      <c r="J16" s="13" t="s">
        <v>59</v>
      </c>
      <c r="K16" s="13"/>
      <c r="L16" s="13"/>
      <c r="M16" s="13"/>
      <c r="N16" s="13" t="s">
        <v>36</v>
      </c>
      <c r="O16" s="17" t="s">
        <v>57</v>
      </c>
      <c r="P16" s="17" t="s">
        <v>58</v>
      </c>
    </row>
    <row r="17" spans="1:16" x14ac:dyDescent="0.25">
      <c r="A17" s="9" t="str">
        <f t="shared" ref="A17:A26" si="5">D17&amp;E17</f>
        <v>08AW100283ce</v>
      </c>
      <c r="B17" s="10">
        <v>47573</v>
      </c>
      <c r="C17" s="13" t="s">
        <v>21</v>
      </c>
      <c r="D17" s="13" t="s">
        <v>82</v>
      </c>
      <c r="E17" s="13" t="s">
        <v>92</v>
      </c>
      <c r="F17" s="13" t="s">
        <v>83</v>
      </c>
      <c r="G17" s="13"/>
      <c r="H17" s="13" t="str">
        <f>IFERROR(VLOOKUP(Table1[[#This Row],[Driver_Code_Primary]],[1]Picklists!$X$2:$AA$116,4,FALSE),"")</f>
        <v xml:space="preserve">Protect the environment from the effects of intermittent discharges. </v>
      </c>
      <c r="I17" s="13" t="s">
        <v>93</v>
      </c>
      <c r="J17" s="13" t="s">
        <v>84</v>
      </c>
      <c r="K17" s="13"/>
      <c r="L17" s="13" t="s">
        <v>26</v>
      </c>
      <c r="M17" s="13" t="s">
        <v>94</v>
      </c>
      <c r="N17" s="13" t="s">
        <v>36</v>
      </c>
      <c r="O17" s="14" t="s">
        <v>95</v>
      </c>
      <c r="P17" s="17" t="s">
        <v>96</v>
      </c>
    </row>
    <row r="18" spans="1:16" x14ac:dyDescent="0.25">
      <c r="A18" s="9" t="str">
        <f t="shared" si="5"/>
        <v>08AW100283cf</v>
      </c>
      <c r="B18" s="10">
        <v>47573</v>
      </c>
      <c r="C18" s="13" t="s">
        <v>21</v>
      </c>
      <c r="D18" s="13" t="s">
        <v>82</v>
      </c>
      <c r="E18" s="13" t="s">
        <v>97</v>
      </c>
      <c r="F18" s="13" t="s">
        <v>83</v>
      </c>
      <c r="G18" s="13"/>
      <c r="H18" s="13" t="str">
        <f>IFERROR(VLOOKUP(Table1[[#This Row],[Driver_Code_Primary]],[1]Picklists!$X$2:$AA$116,4,FALSE),"")</f>
        <v xml:space="preserve">Protect the environment from the effects of intermittent discharges. </v>
      </c>
      <c r="I18" s="13" t="s">
        <v>98</v>
      </c>
      <c r="J18" s="13" t="s">
        <v>84</v>
      </c>
      <c r="K18" s="13"/>
      <c r="L18" s="13" t="s">
        <v>26</v>
      </c>
      <c r="M18" s="13" t="s">
        <v>94</v>
      </c>
      <c r="N18" s="13" t="s">
        <v>36</v>
      </c>
      <c r="O18" s="14" t="s">
        <v>62</v>
      </c>
      <c r="P18" s="17" t="s">
        <v>63</v>
      </c>
    </row>
    <row r="19" spans="1:16" x14ac:dyDescent="0.25">
      <c r="A19" s="9" t="str">
        <f t="shared" si="5"/>
        <v>08AW100283cg</v>
      </c>
      <c r="B19" s="10">
        <v>47573</v>
      </c>
      <c r="C19" s="13" t="s">
        <v>21</v>
      </c>
      <c r="D19" s="13" t="s">
        <v>82</v>
      </c>
      <c r="E19" s="13" t="s">
        <v>99</v>
      </c>
      <c r="F19" s="13" t="s">
        <v>83</v>
      </c>
      <c r="G19" s="13"/>
      <c r="H19" s="13" t="str">
        <f>IFERROR(VLOOKUP(Table1[[#This Row],[Driver_Code_Primary]],[1]Picklists!$X$2:$AA$116,4,FALSE),"")</f>
        <v xml:space="preserve">Protect the environment from the effects of intermittent discharges. </v>
      </c>
      <c r="I19" s="13" t="s">
        <v>100</v>
      </c>
      <c r="J19" s="13" t="s">
        <v>84</v>
      </c>
      <c r="K19" s="13"/>
      <c r="L19" s="13" t="s">
        <v>26</v>
      </c>
      <c r="M19" s="13" t="s">
        <v>94</v>
      </c>
      <c r="N19" s="13" t="s">
        <v>36</v>
      </c>
      <c r="O19" s="14" t="s">
        <v>57</v>
      </c>
      <c r="P19" s="17" t="s">
        <v>58</v>
      </c>
    </row>
    <row r="20" spans="1:16" x14ac:dyDescent="0.25">
      <c r="A20" s="9" t="str">
        <f t="shared" si="5"/>
        <v>08AW100283ch</v>
      </c>
      <c r="B20" s="10">
        <v>47573</v>
      </c>
      <c r="C20" s="13" t="s">
        <v>21</v>
      </c>
      <c r="D20" s="13" t="s">
        <v>82</v>
      </c>
      <c r="E20" s="13" t="s">
        <v>101</v>
      </c>
      <c r="F20" s="13" t="s">
        <v>83</v>
      </c>
      <c r="G20" s="13"/>
      <c r="H20" s="13" t="str">
        <f>IFERROR(VLOOKUP(Table1[[#This Row],[Driver_Code_Primary]],[1]Picklists!$X$2:$AA$116,4,FALSE),"")</f>
        <v xml:space="preserve">Protect the environment from the effects of intermittent discharges. </v>
      </c>
      <c r="I20" s="13" t="s">
        <v>102</v>
      </c>
      <c r="J20" s="13" t="s">
        <v>84</v>
      </c>
      <c r="K20" s="13"/>
      <c r="L20" s="13" t="s">
        <v>26</v>
      </c>
      <c r="M20" s="13" t="s">
        <v>94</v>
      </c>
      <c r="N20" s="13" t="s">
        <v>36</v>
      </c>
      <c r="O20" s="14" t="s">
        <v>57</v>
      </c>
      <c r="P20" s="17" t="s">
        <v>58</v>
      </c>
    </row>
    <row r="21" spans="1:16" x14ac:dyDescent="0.25">
      <c r="A21" s="9" t="str">
        <f t="shared" si="5"/>
        <v>08AW100283ci</v>
      </c>
      <c r="B21" s="10">
        <v>47573</v>
      </c>
      <c r="C21" s="13" t="s">
        <v>21</v>
      </c>
      <c r="D21" s="13" t="s">
        <v>82</v>
      </c>
      <c r="E21" s="13" t="s">
        <v>103</v>
      </c>
      <c r="F21" s="13" t="s">
        <v>83</v>
      </c>
      <c r="G21" s="13"/>
      <c r="H21" s="13" t="str">
        <f>IFERROR(VLOOKUP(Table1[[#This Row],[Driver_Code_Primary]],[1]Picklists!$X$2:$AA$116,4,FALSE),"")</f>
        <v xml:space="preserve">Protect the environment from the effects of intermittent discharges. </v>
      </c>
      <c r="I21" s="13" t="s">
        <v>104</v>
      </c>
      <c r="J21" s="13" t="s">
        <v>84</v>
      </c>
      <c r="K21" s="13"/>
      <c r="L21" s="13" t="s">
        <v>26</v>
      </c>
      <c r="M21" s="13" t="s">
        <v>94</v>
      </c>
      <c r="N21" s="13" t="s">
        <v>36</v>
      </c>
      <c r="O21" s="14" t="s">
        <v>57</v>
      </c>
      <c r="P21" s="17" t="s">
        <v>58</v>
      </c>
    </row>
    <row r="22" spans="1:16" x14ac:dyDescent="0.25">
      <c r="A22" s="9" t="str">
        <f t="shared" si="5"/>
        <v>08AW100283cj</v>
      </c>
      <c r="B22" s="10">
        <v>47573</v>
      </c>
      <c r="C22" s="13" t="s">
        <v>21</v>
      </c>
      <c r="D22" s="13" t="s">
        <v>82</v>
      </c>
      <c r="E22" s="13" t="s">
        <v>105</v>
      </c>
      <c r="F22" s="13" t="s">
        <v>83</v>
      </c>
      <c r="G22" s="13"/>
      <c r="H22" s="13" t="str">
        <f>IFERROR(VLOOKUP(Table1[[#This Row],[Driver_Code_Primary]],[1]Picklists!$X$2:$AA$116,4,FALSE),"")</f>
        <v xml:space="preserve">Protect the environment from the effects of intermittent discharges. </v>
      </c>
      <c r="I22" s="13" t="s">
        <v>106</v>
      </c>
      <c r="J22" s="13" t="s">
        <v>84</v>
      </c>
      <c r="K22" s="13"/>
      <c r="L22" s="13" t="s">
        <v>26</v>
      </c>
      <c r="M22" s="13" t="s">
        <v>94</v>
      </c>
      <c r="N22" s="13" t="s">
        <v>36</v>
      </c>
      <c r="O22" s="14" t="s">
        <v>57</v>
      </c>
      <c r="P22" s="17" t="s">
        <v>58</v>
      </c>
    </row>
    <row r="23" spans="1:16" x14ac:dyDescent="0.25">
      <c r="A23" s="9" t="str">
        <f t="shared" si="5"/>
        <v>08AW100283cl</v>
      </c>
      <c r="B23" s="10">
        <v>47573</v>
      </c>
      <c r="C23" s="13" t="s">
        <v>21</v>
      </c>
      <c r="D23" s="13" t="s">
        <v>82</v>
      </c>
      <c r="E23" s="13" t="s">
        <v>109</v>
      </c>
      <c r="F23" s="13" t="s">
        <v>83</v>
      </c>
      <c r="G23" s="13"/>
      <c r="H23" s="13" t="str">
        <f>IFERROR(VLOOKUP(Table1[[#This Row],[Driver_Code_Primary]],[1]Picklists!$X$2:$AA$116,4,FALSE),"")</f>
        <v xml:space="preserve">Protect the environment from the effects of intermittent discharges. </v>
      </c>
      <c r="I23" s="13" t="s">
        <v>110</v>
      </c>
      <c r="J23" s="13" t="s">
        <v>84</v>
      </c>
      <c r="K23" s="13"/>
      <c r="L23" s="13" t="s">
        <v>26</v>
      </c>
      <c r="M23" s="13" t="s">
        <v>94</v>
      </c>
      <c r="N23" s="13" t="s">
        <v>36</v>
      </c>
      <c r="O23" s="14" t="s">
        <v>57</v>
      </c>
      <c r="P23" s="17" t="s">
        <v>58</v>
      </c>
    </row>
    <row r="24" spans="1:16" x14ac:dyDescent="0.25">
      <c r="A24" s="9" t="str">
        <f t="shared" si="5"/>
        <v>08AW100283cm</v>
      </c>
      <c r="B24" s="10">
        <v>47573</v>
      </c>
      <c r="C24" s="13" t="s">
        <v>21</v>
      </c>
      <c r="D24" s="13" t="s">
        <v>82</v>
      </c>
      <c r="E24" s="13" t="s">
        <v>111</v>
      </c>
      <c r="F24" s="13" t="s">
        <v>83</v>
      </c>
      <c r="G24" s="13"/>
      <c r="H24" s="13" t="str">
        <f>IFERROR(VLOOKUP(Table1[[#This Row],[Driver_Code_Primary]],[1]Picklists!$X$2:$AA$116,4,FALSE),"")</f>
        <v xml:space="preserve">Protect the environment from the effects of intermittent discharges. </v>
      </c>
      <c r="I24" s="13" t="s">
        <v>112</v>
      </c>
      <c r="J24" s="13" t="s">
        <v>84</v>
      </c>
      <c r="K24" s="13"/>
      <c r="L24" s="13" t="s">
        <v>26</v>
      </c>
      <c r="M24" s="13" t="s">
        <v>94</v>
      </c>
      <c r="N24" s="13" t="s">
        <v>36</v>
      </c>
      <c r="O24" s="14" t="s">
        <v>57</v>
      </c>
      <c r="P24" s="17" t="s">
        <v>58</v>
      </c>
    </row>
    <row r="25" spans="1:16" x14ac:dyDescent="0.25">
      <c r="A25" s="9" t="str">
        <f t="shared" si="5"/>
        <v>08AW100283cn</v>
      </c>
      <c r="B25" s="10">
        <v>47573</v>
      </c>
      <c r="C25" s="13" t="s">
        <v>21</v>
      </c>
      <c r="D25" s="13" t="s">
        <v>82</v>
      </c>
      <c r="E25" s="13" t="s">
        <v>113</v>
      </c>
      <c r="F25" s="13" t="s">
        <v>83</v>
      </c>
      <c r="G25" s="13"/>
      <c r="H25" s="13" t="str">
        <f>IFERROR(VLOOKUP(Table1[[#This Row],[Driver_Code_Primary]],[1]Picklists!$X$2:$AA$116,4,FALSE),"")</f>
        <v xml:space="preserve">Protect the environment from the effects of intermittent discharges. </v>
      </c>
      <c r="I25" s="13" t="s">
        <v>114</v>
      </c>
      <c r="J25" s="13" t="s">
        <v>84</v>
      </c>
      <c r="K25" s="13"/>
      <c r="L25" s="13" t="s">
        <v>26</v>
      </c>
      <c r="M25" s="13" t="s">
        <v>94</v>
      </c>
      <c r="N25" s="13" t="s">
        <v>36</v>
      </c>
      <c r="O25" s="14" t="s">
        <v>57</v>
      </c>
      <c r="P25" s="17" t="s">
        <v>58</v>
      </c>
    </row>
    <row r="26" spans="1:16" x14ac:dyDescent="0.25">
      <c r="A26" s="9" t="str">
        <f t="shared" si="5"/>
        <v>08AW100283co</v>
      </c>
      <c r="B26" s="10">
        <v>47573</v>
      </c>
      <c r="C26" s="13" t="s">
        <v>21</v>
      </c>
      <c r="D26" s="13" t="s">
        <v>82</v>
      </c>
      <c r="E26" s="13" t="s">
        <v>115</v>
      </c>
      <c r="F26" s="13" t="s">
        <v>83</v>
      </c>
      <c r="G26" s="13"/>
      <c r="H26" s="13" t="str">
        <f>IFERROR(VLOOKUP(Table1[[#This Row],[Driver_Code_Primary]],[1]Picklists!$X$2:$AA$116,4,FALSE),"")</f>
        <v xml:space="preserve">Protect the environment from the effects of intermittent discharges. </v>
      </c>
      <c r="I26" s="13" t="s">
        <v>116</v>
      </c>
      <c r="J26" s="13" t="s">
        <v>84</v>
      </c>
      <c r="K26" s="13"/>
      <c r="L26" s="13" t="s">
        <v>26</v>
      </c>
      <c r="M26" s="13" t="s">
        <v>94</v>
      </c>
      <c r="N26" s="13" t="s">
        <v>36</v>
      </c>
      <c r="O26" s="14" t="s">
        <v>57</v>
      </c>
      <c r="P26" s="17" t="s">
        <v>58</v>
      </c>
    </row>
    <row r="27" spans="1:16" x14ac:dyDescent="0.25">
      <c r="A27" s="9" t="str">
        <f t="shared" ref="A27:A28" si="6">D27&amp;E27</f>
        <v>08AW100283cq</v>
      </c>
      <c r="B27" s="10">
        <v>47573</v>
      </c>
      <c r="C27" s="13" t="s">
        <v>21</v>
      </c>
      <c r="D27" s="13" t="s">
        <v>82</v>
      </c>
      <c r="E27" s="13" t="s">
        <v>119</v>
      </c>
      <c r="F27" s="13" t="s">
        <v>83</v>
      </c>
      <c r="G27" s="13"/>
      <c r="H27" s="13" t="str">
        <f>IFERROR(VLOOKUP(Table1[[#This Row],[Driver_Code_Primary]],[1]Picklists!$X$2:$AA$116,4,FALSE),"")</f>
        <v xml:space="preserve">Protect the environment from the effects of intermittent discharges. </v>
      </c>
      <c r="I27" s="13" t="s">
        <v>120</v>
      </c>
      <c r="J27" s="13" t="s">
        <v>84</v>
      </c>
      <c r="K27" s="13"/>
      <c r="L27" s="13" t="s">
        <v>26</v>
      </c>
      <c r="M27" s="13" t="s">
        <v>94</v>
      </c>
      <c r="N27" s="13" t="s">
        <v>36</v>
      </c>
      <c r="O27" s="14" t="s">
        <v>57</v>
      </c>
      <c r="P27" s="17" t="s">
        <v>58</v>
      </c>
    </row>
    <row r="28" spans="1:16" x14ac:dyDescent="0.25">
      <c r="A28" s="9" t="str">
        <f t="shared" si="6"/>
        <v>08AW100283cr</v>
      </c>
      <c r="B28" s="10">
        <v>47573</v>
      </c>
      <c r="C28" s="13" t="s">
        <v>21</v>
      </c>
      <c r="D28" s="13" t="s">
        <v>82</v>
      </c>
      <c r="E28" s="13" t="s">
        <v>121</v>
      </c>
      <c r="F28" s="13" t="s">
        <v>83</v>
      </c>
      <c r="G28" s="13"/>
      <c r="H28" s="13" t="str">
        <f>IFERROR(VLOOKUP(Table1[[#This Row],[Driver_Code_Primary]],[1]Picklists!$X$2:$AA$116,4,FALSE),"")</f>
        <v xml:space="preserve">Protect the environment from the effects of intermittent discharges. </v>
      </c>
      <c r="I28" s="13" t="s">
        <v>122</v>
      </c>
      <c r="J28" s="13" t="s">
        <v>84</v>
      </c>
      <c r="K28" s="13"/>
      <c r="L28" s="13" t="s">
        <v>26</v>
      </c>
      <c r="M28" s="13" t="s">
        <v>94</v>
      </c>
      <c r="N28" s="13" t="s">
        <v>36</v>
      </c>
      <c r="O28" s="14" t="s">
        <v>57</v>
      </c>
      <c r="P28" s="17" t="s">
        <v>58</v>
      </c>
    </row>
    <row r="29" spans="1:16" x14ac:dyDescent="0.25">
      <c r="A29" s="9" t="str">
        <f t="shared" ref="A29:A30" si="7">D29&amp;E29</f>
        <v>08AW100282k</v>
      </c>
      <c r="B29" s="10">
        <v>47573</v>
      </c>
      <c r="C29" s="13" t="s">
        <v>49</v>
      </c>
      <c r="D29" s="13" t="s">
        <v>156</v>
      </c>
      <c r="E29" s="13" t="s">
        <v>42</v>
      </c>
      <c r="F29" s="13" t="s">
        <v>43</v>
      </c>
      <c r="G29" s="13"/>
      <c r="H29" s="13" t="str">
        <f>IFERROR(VLOOKUP(Table1[[#This Row],[Driver_Code_Primary]],[1]Picklists!$X$2:$AA$116,4,FALSE),"")</f>
        <v xml:space="preserve">Protect the environment from the effects of intermittent discharges. </v>
      </c>
      <c r="I29" s="13" t="s">
        <v>93</v>
      </c>
      <c r="J29" s="13" t="s">
        <v>157</v>
      </c>
      <c r="K29" s="13" t="s">
        <v>52</v>
      </c>
      <c r="L29" s="13" t="s">
        <v>26</v>
      </c>
      <c r="M29" s="13" t="s">
        <v>136</v>
      </c>
      <c r="N29" s="13" t="s">
        <v>36</v>
      </c>
      <c r="O29" s="14">
        <v>585750</v>
      </c>
      <c r="P29" s="14">
        <v>185280</v>
      </c>
    </row>
    <row r="30" spans="1:16" x14ac:dyDescent="0.25">
      <c r="A30" s="9" t="str">
        <f t="shared" si="7"/>
        <v>08AW100282r</v>
      </c>
      <c r="B30" s="10">
        <v>47573</v>
      </c>
      <c r="C30" s="13" t="s">
        <v>49</v>
      </c>
      <c r="D30" s="13" t="s">
        <v>156</v>
      </c>
      <c r="E30" s="13" t="s">
        <v>47</v>
      </c>
      <c r="F30" s="13" t="s">
        <v>43</v>
      </c>
      <c r="G30" s="13"/>
      <c r="H30" s="13" t="str">
        <f>IFERROR(VLOOKUP(Table1[[#This Row],[Driver_Code_Primary]],[1]Picklists!$X$2:$AA$116,4,FALSE),"")</f>
        <v xml:space="preserve">Protect the environment from the effects of intermittent discharges. </v>
      </c>
      <c r="I30" s="13" t="s">
        <v>98</v>
      </c>
      <c r="J30" s="13" t="s">
        <v>157</v>
      </c>
      <c r="K30" s="13" t="s">
        <v>52</v>
      </c>
      <c r="L30" s="13" t="s">
        <v>26</v>
      </c>
      <c r="M30" s="13" t="s">
        <v>136</v>
      </c>
      <c r="N30" s="13" t="s">
        <v>36</v>
      </c>
      <c r="O30" s="14">
        <v>590010</v>
      </c>
      <c r="P30" s="14">
        <v>184720</v>
      </c>
    </row>
    <row r="31" spans="1:16" x14ac:dyDescent="0.25">
      <c r="A31" s="9" t="str">
        <f t="shared" ref="A31:A60" si="8">D31&amp;E31</f>
        <v>08AW100282bv</v>
      </c>
      <c r="B31" s="10">
        <v>47573</v>
      </c>
      <c r="C31" s="13" t="s">
        <v>49</v>
      </c>
      <c r="D31" s="13" t="s">
        <v>156</v>
      </c>
      <c r="E31" s="13" t="s">
        <v>85</v>
      </c>
      <c r="F31" s="13" t="s">
        <v>43</v>
      </c>
      <c r="G31" s="13"/>
      <c r="H31" s="13" t="str">
        <f>IFERROR(VLOOKUP(Table1[[#This Row],[Driver_Code_Primary]],[1]Picklists!$X$2:$AA$116,4,FALSE),"")</f>
        <v xml:space="preserve">Protect the environment from the effects of intermittent discharges. </v>
      </c>
      <c r="I31" s="13" t="s">
        <v>110</v>
      </c>
      <c r="J31" s="13" t="s">
        <v>157</v>
      </c>
      <c r="K31" s="13" t="s">
        <v>52</v>
      </c>
      <c r="L31" s="13" t="s">
        <v>26</v>
      </c>
      <c r="M31" s="13" t="s">
        <v>24</v>
      </c>
      <c r="N31" s="13" t="s">
        <v>36</v>
      </c>
      <c r="O31" s="14">
        <v>589700</v>
      </c>
      <c r="P31" s="14">
        <v>184740</v>
      </c>
    </row>
    <row r="32" spans="1:16" x14ac:dyDescent="0.25">
      <c r="A32" s="9" t="str">
        <f t="shared" si="8"/>
        <v>08AW100282by</v>
      </c>
      <c r="B32" s="10">
        <v>47573</v>
      </c>
      <c r="C32" s="13" t="s">
        <v>49</v>
      </c>
      <c r="D32" s="13" t="s">
        <v>156</v>
      </c>
      <c r="E32" s="13" t="s">
        <v>86</v>
      </c>
      <c r="F32" s="13" t="s">
        <v>43</v>
      </c>
      <c r="G32" s="13"/>
      <c r="H32" s="13" t="str">
        <f>IFERROR(VLOOKUP(Table1[[#This Row],[Driver_Code_Primary]],[1]Picklists!$X$2:$AA$116,4,FALSE),"")</f>
        <v xml:space="preserve">Protect the environment from the effects of intermittent discharges. </v>
      </c>
      <c r="I32" s="13" t="s">
        <v>137</v>
      </c>
      <c r="J32" s="13" t="s">
        <v>157</v>
      </c>
      <c r="K32" s="13" t="s">
        <v>52</v>
      </c>
      <c r="L32" s="13" t="s">
        <v>26</v>
      </c>
      <c r="M32" s="13" t="s">
        <v>136</v>
      </c>
      <c r="N32" s="13" t="s">
        <v>36</v>
      </c>
      <c r="O32" s="14">
        <v>586270</v>
      </c>
      <c r="P32" s="14">
        <v>185220</v>
      </c>
    </row>
    <row r="33" spans="1:16" x14ac:dyDescent="0.25">
      <c r="A33" s="9" t="str">
        <f t="shared" si="8"/>
        <v>08AW100282bz</v>
      </c>
      <c r="B33" s="10">
        <v>47573</v>
      </c>
      <c r="C33" s="13" t="s">
        <v>49</v>
      </c>
      <c r="D33" s="13" t="s">
        <v>156</v>
      </c>
      <c r="E33" s="13" t="s">
        <v>87</v>
      </c>
      <c r="F33" s="13" t="s">
        <v>43</v>
      </c>
      <c r="G33" s="13"/>
      <c r="H33" s="13" t="str">
        <f>IFERROR(VLOOKUP(Table1[[#This Row],[Driver_Code_Primary]],[1]Picklists!$X$2:$AA$116,4,FALSE),"")</f>
        <v xml:space="preserve">Protect the environment from the effects of intermittent discharges. </v>
      </c>
      <c r="I33" s="13" t="s">
        <v>138</v>
      </c>
      <c r="J33" s="13" t="s">
        <v>157</v>
      </c>
      <c r="K33" s="13" t="s">
        <v>52</v>
      </c>
      <c r="L33" s="13" t="s">
        <v>26</v>
      </c>
      <c r="M33" s="13" t="s">
        <v>136</v>
      </c>
      <c r="N33" s="13" t="s">
        <v>36</v>
      </c>
      <c r="O33" s="14">
        <v>586940</v>
      </c>
      <c r="P33" s="14">
        <v>185160</v>
      </c>
    </row>
    <row r="34" spans="1:16" x14ac:dyDescent="0.25">
      <c r="A34" s="9" t="str">
        <f t="shared" si="8"/>
        <v>08AW100282ca</v>
      </c>
      <c r="B34" s="10">
        <v>47573</v>
      </c>
      <c r="C34" s="13" t="s">
        <v>49</v>
      </c>
      <c r="D34" s="13" t="s">
        <v>156</v>
      </c>
      <c r="E34" s="13" t="s">
        <v>88</v>
      </c>
      <c r="F34" s="13" t="s">
        <v>43</v>
      </c>
      <c r="G34" s="13"/>
      <c r="H34" s="13" t="str">
        <f>IFERROR(VLOOKUP(Table1[[#This Row],[Driver_Code_Primary]],[1]Picklists!$X$2:$AA$116,4,FALSE),"")</f>
        <v xml:space="preserve">Protect the environment from the effects of intermittent discharges. </v>
      </c>
      <c r="I34" s="13" t="s">
        <v>139</v>
      </c>
      <c r="J34" s="13" t="s">
        <v>157</v>
      </c>
      <c r="K34" s="13" t="s">
        <v>52</v>
      </c>
      <c r="L34" s="13" t="s">
        <v>26</v>
      </c>
      <c r="M34" s="13" t="s">
        <v>136</v>
      </c>
      <c r="N34" s="13" t="s">
        <v>36</v>
      </c>
      <c r="O34" s="14">
        <v>586940</v>
      </c>
      <c r="P34" s="14">
        <v>185160</v>
      </c>
    </row>
    <row r="35" spans="1:16" x14ac:dyDescent="0.25">
      <c r="A35" s="9" t="str">
        <f t="shared" si="8"/>
        <v>08AW100282cb</v>
      </c>
      <c r="B35" s="10">
        <v>47573</v>
      </c>
      <c r="C35" s="13" t="s">
        <v>49</v>
      </c>
      <c r="D35" s="13" t="s">
        <v>156</v>
      </c>
      <c r="E35" s="13" t="s">
        <v>89</v>
      </c>
      <c r="F35" s="13" t="s">
        <v>43</v>
      </c>
      <c r="G35" s="13"/>
      <c r="H35" s="13" t="str">
        <f>IFERROR(VLOOKUP(Table1[[#This Row],[Driver_Code_Primary]],[1]Picklists!$X$2:$AA$116,4,FALSE),"")</f>
        <v xml:space="preserve">Protect the environment from the effects of intermittent discharges. </v>
      </c>
      <c r="I35" s="13" t="s">
        <v>140</v>
      </c>
      <c r="J35" s="13" t="s">
        <v>157</v>
      </c>
      <c r="K35" s="13" t="s">
        <v>52</v>
      </c>
      <c r="L35" s="13" t="s">
        <v>26</v>
      </c>
      <c r="M35" s="13" t="s">
        <v>136</v>
      </c>
      <c r="N35" s="13" t="s">
        <v>36</v>
      </c>
      <c r="O35" s="14">
        <v>583470</v>
      </c>
      <c r="P35" s="14">
        <v>185420</v>
      </c>
    </row>
    <row r="36" spans="1:16" x14ac:dyDescent="0.25">
      <c r="A36" s="9" t="str">
        <f t="shared" si="8"/>
        <v>08AW100282cc</v>
      </c>
      <c r="B36" s="10">
        <v>47573</v>
      </c>
      <c r="C36" s="13" t="s">
        <v>49</v>
      </c>
      <c r="D36" s="13" t="s">
        <v>156</v>
      </c>
      <c r="E36" s="13" t="s">
        <v>90</v>
      </c>
      <c r="F36" s="13" t="s">
        <v>43</v>
      </c>
      <c r="G36" s="13"/>
      <c r="H36" s="13" t="str">
        <f>IFERROR(VLOOKUP(Table1[[#This Row],[Driver_Code_Primary]],[1]Picklists!$X$2:$AA$116,4,FALSE),"")</f>
        <v xml:space="preserve">Protect the environment from the effects of intermittent discharges. </v>
      </c>
      <c r="I36" s="13" t="s">
        <v>141</v>
      </c>
      <c r="J36" s="13" t="s">
        <v>157</v>
      </c>
      <c r="K36" s="13" t="s">
        <v>52</v>
      </c>
      <c r="L36" s="13" t="s">
        <v>26</v>
      </c>
      <c r="M36" s="13" t="s">
        <v>136</v>
      </c>
      <c r="N36" s="13" t="s">
        <v>36</v>
      </c>
      <c r="O36" s="14">
        <v>585750</v>
      </c>
      <c r="P36" s="14">
        <v>185280</v>
      </c>
    </row>
    <row r="37" spans="1:16" x14ac:dyDescent="0.25">
      <c r="A37" s="9" t="str">
        <f t="shared" si="8"/>
        <v>08AW100282cd</v>
      </c>
      <c r="B37" s="10">
        <v>47573</v>
      </c>
      <c r="C37" s="13" t="s">
        <v>49</v>
      </c>
      <c r="D37" s="13" t="s">
        <v>156</v>
      </c>
      <c r="E37" s="13" t="s">
        <v>91</v>
      </c>
      <c r="F37" s="13" t="s">
        <v>43</v>
      </c>
      <c r="G37" s="13"/>
      <c r="H37" s="13" t="str">
        <f>IFERROR(VLOOKUP(Table1[[#This Row],[Driver_Code_Primary]],[1]Picklists!$X$2:$AA$116,4,FALSE),"")</f>
        <v xml:space="preserve">Protect the environment from the effects of intermittent discharges. </v>
      </c>
      <c r="I37" s="13" t="s">
        <v>102</v>
      </c>
      <c r="J37" s="13" t="s">
        <v>157</v>
      </c>
      <c r="K37" s="13" t="s">
        <v>52</v>
      </c>
      <c r="L37" s="13" t="s">
        <v>26</v>
      </c>
      <c r="M37" s="13" t="s">
        <v>136</v>
      </c>
      <c r="N37" s="13" t="s">
        <v>36</v>
      </c>
      <c r="O37" s="14">
        <v>588800</v>
      </c>
      <c r="P37" s="14">
        <v>184990</v>
      </c>
    </row>
    <row r="38" spans="1:16" x14ac:dyDescent="0.25">
      <c r="A38" s="9" t="str">
        <f t="shared" si="8"/>
        <v>08AW100282ce</v>
      </c>
      <c r="B38" s="10">
        <v>47573</v>
      </c>
      <c r="C38" s="13" t="s">
        <v>49</v>
      </c>
      <c r="D38" s="13" t="s">
        <v>156</v>
      </c>
      <c r="E38" s="13" t="s">
        <v>92</v>
      </c>
      <c r="F38" s="13" t="s">
        <v>43</v>
      </c>
      <c r="G38" s="13"/>
      <c r="H38" s="13" t="str">
        <f>IFERROR(VLOOKUP(Table1[[#This Row],[Driver_Code_Primary]],[1]Picklists!$X$2:$AA$116,4,FALSE),"")</f>
        <v xml:space="preserve">Protect the environment from the effects of intermittent discharges. </v>
      </c>
      <c r="I38" s="13" t="s">
        <v>142</v>
      </c>
      <c r="J38" s="13" t="s">
        <v>157</v>
      </c>
      <c r="K38" s="13" t="s">
        <v>52</v>
      </c>
      <c r="L38" s="13" t="s">
        <v>26</v>
      </c>
      <c r="M38" s="13" t="s">
        <v>136</v>
      </c>
      <c r="N38" s="13" t="s">
        <v>36</v>
      </c>
      <c r="O38" s="14">
        <v>585350</v>
      </c>
      <c r="P38" s="14">
        <v>185460</v>
      </c>
    </row>
    <row r="39" spans="1:16" x14ac:dyDescent="0.25">
      <c r="A39" s="9" t="str">
        <f t="shared" si="8"/>
        <v>08AW100282cf</v>
      </c>
      <c r="B39" s="10">
        <v>47573</v>
      </c>
      <c r="C39" s="13" t="s">
        <v>49</v>
      </c>
      <c r="D39" s="13" t="s">
        <v>156</v>
      </c>
      <c r="E39" s="13" t="s">
        <v>97</v>
      </c>
      <c r="F39" s="13" t="s">
        <v>43</v>
      </c>
      <c r="G39" s="13"/>
      <c r="H39" s="13" t="str">
        <f>IFERROR(VLOOKUP(Table1[[#This Row],[Driver_Code_Primary]],[1]Picklists!$X$2:$AA$116,4,FALSE),"")</f>
        <v xml:space="preserve">Protect the environment from the effects of intermittent discharges. </v>
      </c>
      <c r="I39" s="13" t="s">
        <v>143</v>
      </c>
      <c r="J39" s="13" t="s">
        <v>157</v>
      </c>
      <c r="K39" s="13" t="s">
        <v>52</v>
      </c>
      <c r="L39" s="13" t="s">
        <v>26</v>
      </c>
      <c r="M39" s="13" t="s">
        <v>136</v>
      </c>
      <c r="N39" s="13" t="s">
        <v>36</v>
      </c>
      <c r="O39" s="14">
        <v>585350</v>
      </c>
      <c r="P39" s="14">
        <v>185460</v>
      </c>
    </row>
    <row r="40" spans="1:16" x14ac:dyDescent="0.25">
      <c r="A40" s="9" t="str">
        <f t="shared" si="8"/>
        <v>08AW100282cg</v>
      </c>
      <c r="B40" s="10">
        <v>47573</v>
      </c>
      <c r="C40" s="13" t="s">
        <v>49</v>
      </c>
      <c r="D40" s="13" t="s">
        <v>156</v>
      </c>
      <c r="E40" s="13" t="s">
        <v>99</v>
      </c>
      <c r="F40" s="13" t="s">
        <v>43</v>
      </c>
      <c r="G40" s="13"/>
      <c r="H40" s="13" t="str">
        <f>IFERROR(VLOOKUP(Table1[[#This Row],[Driver_Code_Primary]],[1]Picklists!$X$2:$AA$116,4,FALSE),"")</f>
        <v xml:space="preserve">Protect the environment from the effects of intermittent discharges. </v>
      </c>
      <c r="I40" s="13" t="s">
        <v>104</v>
      </c>
      <c r="J40" s="13" t="s">
        <v>157</v>
      </c>
      <c r="K40" s="13" t="s">
        <v>52</v>
      </c>
      <c r="L40" s="13" t="s">
        <v>26</v>
      </c>
      <c r="M40" s="13" t="s">
        <v>136</v>
      </c>
      <c r="N40" s="13" t="s">
        <v>36</v>
      </c>
      <c r="O40" s="14">
        <v>590680</v>
      </c>
      <c r="P40" s="14">
        <v>181920</v>
      </c>
    </row>
    <row r="41" spans="1:16" x14ac:dyDescent="0.25">
      <c r="A41" s="9" t="str">
        <f t="shared" si="8"/>
        <v>08AW100282ch</v>
      </c>
      <c r="B41" s="10">
        <v>47573</v>
      </c>
      <c r="C41" s="13" t="s">
        <v>49</v>
      </c>
      <c r="D41" s="13" t="s">
        <v>156</v>
      </c>
      <c r="E41" s="13" t="s">
        <v>101</v>
      </c>
      <c r="F41" s="13" t="s">
        <v>43</v>
      </c>
      <c r="G41" s="13"/>
      <c r="H41" s="13" t="str">
        <f>IFERROR(VLOOKUP(Table1[[#This Row],[Driver_Code_Primary]],[1]Picklists!$X$2:$AA$116,4,FALSE),"")</f>
        <v xml:space="preserve">Protect the environment from the effects of intermittent discharges. </v>
      </c>
      <c r="I41" s="13" t="s">
        <v>144</v>
      </c>
      <c r="J41" s="13" t="s">
        <v>157</v>
      </c>
      <c r="K41" s="13" t="s">
        <v>52</v>
      </c>
      <c r="L41" s="13" t="s">
        <v>26</v>
      </c>
      <c r="M41" s="13" t="s">
        <v>136</v>
      </c>
      <c r="N41" s="13" t="s">
        <v>36</v>
      </c>
      <c r="O41" s="14">
        <v>590010</v>
      </c>
      <c r="P41" s="14">
        <v>184720</v>
      </c>
    </row>
    <row r="42" spans="1:16" x14ac:dyDescent="0.25">
      <c r="A42" s="9" t="str">
        <f t="shared" si="8"/>
        <v>08AW100282cj</v>
      </c>
      <c r="B42" s="10">
        <v>47573</v>
      </c>
      <c r="C42" s="13" t="s">
        <v>49</v>
      </c>
      <c r="D42" s="13" t="s">
        <v>156</v>
      </c>
      <c r="E42" s="13" t="s">
        <v>105</v>
      </c>
      <c r="F42" s="13" t="s">
        <v>43</v>
      </c>
      <c r="G42" s="13"/>
      <c r="H42" s="13" t="str">
        <f>IFERROR(VLOOKUP(Table1[[#This Row],[Driver_Code_Primary]],[1]Picklists!$X$2:$AA$116,4,FALSE),"")</f>
        <v xml:space="preserve">Protect the environment from the effects of intermittent discharges. </v>
      </c>
      <c r="I42" s="13" t="s">
        <v>145</v>
      </c>
      <c r="J42" s="13" t="s">
        <v>157</v>
      </c>
      <c r="K42" s="13" t="s">
        <v>52</v>
      </c>
      <c r="L42" s="13" t="s">
        <v>26</v>
      </c>
      <c r="M42" s="13" t="s">
        <v>136</v>
      </c>
      <c r="N42" s="13" t="s">
        <v>36</v>
      </c>
      <c r="O42" s="14">
        <v>594200</v>
      </c>
      <c r="P42" s="14">
        <v>184650</v>
      </c>
    </row>
    <row r="43" spans="1:16" x14ac:dyDescent="0.25">
      <c r="A43" s="9" t="str">
        <f t="shared" si="8"/>
        <v>08AW100282ck</v>
      </c>
      <c r="B43" s="10">
        <v>47573</v>
      </c>
      <c r="C43" s="13" t="s">
        <v>49</v>
      </c>
      <c r="D43" s="13" t="s">
        <v>156</v>
      </c>
      <c r="E43" s="13" t="s">
        <v>107</v>
      </c>
      <c r="F43" s="13" t="s">
        <v>43</v>
      </c>
      <c r="G43" s="13"/>
      <c r="H43" s="13" t="str">
        <f>IFERROR(VLOOKUP(Table1[[#This Row],[Driver_Code_Primary]],[1]Picklists!$X$2:$AA$116,4,FALSE),"")</f>
        <v xml:space="preserve">Protect the environment from the effects of intermittent discharges. </v>
      </c>
      <c r="I43" s="13" t="s">
        <v>146</v>
      </c>
      <c r="J43" s="13" t="s">
        <v>157</v>
      </c>
      <c r="K43" s="13" t="s">
        <v>52</v>
      </c>
      <c r="L43" s="13" t="s">
        <v>26</v>
      </c>
      <c r="M43" s="13" t="s">
        <v>136</v>
      </c>
      <c r="N43" s="13" t="s">
        <v>36</v>
      </c>
      <c r="O43" s="14">
        <v>590680</v>
      </c>
      <c r="P43" s="14">
        <v>181920</v>
      </c>
    </row>
    <row r="44" spans="1:16" x14ac:dyDescent="0.25">
      <c r="A44" s="9" t="str">
        <f t="shared" si="8"/>
        <v>08AW100282cl</v>
      </c>
      <c r="B44" s="10">
        <v>47573</v>
      </c>
      <c r="C44" s="13" t="s">
        <v>49</v>
      </c>
      <c r="D44" s="13" t="s">
        <v>156</v>
      </c>
      <c r="E44" s="13" t="s">
        <v>109</v>
      </c>
      <c r="F44" s="13" t="s">
        <v>43</v>
      </c>
      <c r="G44" s="13"/>
      <c r="H44" s="13" t="str">
        <f>IFERROR(VLOOKUP(Table1[[#This Row],[Driver_Code_Primary]],[1]Picklists!$X$2:$AA$116,4,FALSE),"")</f>
        <v xml:space="preserve">Protect the environment from the effects of intermittent discharges. </v>
      </c>
      <c r="I44" s="13" t="s">
        <v>106</v>
      </c>
      <c r="J44" s="13" t="s">
        <v>157</v>
      </c>
      <c r="K44" s="13" t="s">
        <v>52</v>
      </c>
      <c r="L44" s="13" t="s">
        <v>26</v>
      </c>
      <c r="M44" s="13" t="s">
        <v>136</v>
      </c>
      <c r="N44" s="13" t="s">
        <v>36</v>
      </c>
      <c r="O44" s="14">
        <v>588810</v>
      </c>
      <c r="P44" s="14">
        <v>185010</v>
      </c>
    </row>
    <row r="45" spans="1:16" x14ac:dyDescent="0.25">
      <c r="A45" s="9" t="str">
        <f t="shared" si="8"/>
        <v>08AW100282cm</v>
      </c>
      <c r="B45" s="10">
        <v>47573</v>
      </c>
      <c r="C45" s="13" t="s">
        <v>49</v>
      </c>
      <c r="D45" s="13" t="s">
        <v>156</v>
      </c>
      <c r="E45" s="13" t="s">
        <v>111</v>
      </c>
      <c r="F45" s="13" t="s">
        <v>43</v>
      </c>
      <c r="G45" s="13"/>
      <c r="H45" s="13" t="str">
        <f>IFERROR(VLOOKUP(Table1[[#This Row],[Driver_Code_Primary]],[1]Picklists!$X$2:$AA$116,4,FALSE),"")</f>
        <v xml:space="preserve">Protect the environment from the effects of intermittent discharges. </v>
      </c>
      <c r="I45" s="13" t="s">
        <v>56</v>
      </c>
      <c r="J45" s="13" t="s">
        <v>157</v>
      </c>
      <c r="K45" s="13" t="s">
        <v>52</v>
      </c>
      <c r="L45" s="13" t="s">
        <v>26</v>
      </c>
      <c r="M45" s="13" t="s">
        <v>136</v>
      </c>
      <c r="N45" s="13" t="s">
        <v>36</v>
      </c>
      <c r="O45" s="14">
        <v>589190</v>
      </c>
      <c r="P45" s="14">
        <v>184880</v>
      </c>
    </row>
    <row r="46" spans="1:16" x14ac:dyDescent="0.25">
      <c r="A46" s="9" t="str">
        <f t="shared" si="8"/>
        <v>08AW100282cn</v>
      </c>
      <c r="B46" s="10">
        <v>47573</v>
      </c>
      <c r="C46" s="13" t="s">
        <v>49</v>
      </c>
      <c r="D46" s="13" t="s">
        <v>156</v>
      </c>
      <c r="E46" s="13" t="s">
        <v>113</v>
      </c>
      <c r="F46" s="13" t="s">
        <v>43</v>
      </c>
      <c r="G46" s="13"/>
      <c r="H46" s="13" t="str">
        <f>IFERROR(VLOOKUP(Table1[[#This Row],[Driver_Code_Primary]],[1]Picklists!$X$2:$AA$116,4,FALSE),"")</f>
        <v xml:space="preserve">Protect the environment from the effects of intermittent discharges. </v>
      </c>
      <c r="I46" s="13" t="s">
        <v>147</v>
      </c>
      <c r="J46" s="13" t="s">
        <v>157</v>
      </c>
      <c r="K46" s="13" t="s">
        <v>52</v>
      </c>
      <c r="L46" s="13" t="s">
        <v>26</v>
      </c>
      <c r="M46" s="13" t="s">
        <v>136</v>
      </c>
      <c r="N46" s="13" t="s">
        <v>36</v>
      </c>
      <c r="O46" s="14">
        <v>587010</v>
      </c>
      <c r="P46" s="14">
        <v>184990</v>
      </c>
    </row>
    <row r="47" spans="1:16" x14ac:dyDescent="0.25">
      <c r="A47" s="9" t="str">
        <f t="shared" si="8"/>
        <v>08AW100282co</v>
      </c>
      <c r="B47" s="10">
        <v>47573</v>
      </c>
      <c r="C47" s="13" t="s">
        <v>49</v>
      </c>
      <c r="D47" s="13" t="s">
        <v>156</v>
      </c>
      <c r="E47" s="13" t="s">
        <v>115</v>
      </c>
      <c r="F47" s="13" t="s">
        <v>43</v>
      </c>
      <c r="G47" s="13"/>
      <c r="H47" s="13" t="str">
        <f>IFERROR(VLOOKUP(Table1[[#This Row],[Driver_Code_Primary]],[1]Picklists!$X$2:$AA$116,4,FALSE),"")</f>
        <v xml:space="preserve">Protect the environment from the effects of intermittent discharges. </v>
      </c>
      <c r="I47" s="13" t="s">
        <v>114</v>
      </c>
      <c r="J47" s="13" t="s">
        <v>157</v>
      </c>
      <c r="K47" s="13" t="s">
        <v>52</v>
      </c>
      <c r="L47" s="13" t="s">
        <v>26</v>
      </c>
      <c r="M47" s="13" t="s">
        <v>136</v>
      </c>
      <c r="N47" s="13" t="s">
        <v>36</v>
      </c>
      <c r="O47" s="14">
        <v>588800</v>
      </c>
      <c r="P47" s="14">
        <v>184990</v>
      </c>
    </row>
    <row r="48" spans="1:16" x14ac:dyDescent="0.25">
      <c r="A48" s="9" t="str">
        <f t="shared" si="8"/>
        <v>08AW100282cp</v>
      </c>
      <c r="B48" s="10">
        <v>47573</v>
      </c>
      <c r="C48" s="13" t="s">
        <v>21</v>
      </c>
      <c r="D48" s="13" t="s">
        <v>156</v>
      </c>
      <c r="E48" s="13" t="s">
        <v>117</v>
      </c>
      <c r="F48" s="13" t="s">
        <v>43</v>
      </c>
      <c r="G48" s="13"/>
      <c r="H48" s="13" t="str">
        <f>IFERROR(VLOOKUP(Table1[[#This Row],[Driver_Code_Primary]],[1]Picklists!$X$2:$AA$116,4,FALSE),"")</f>
        <v xml:space="preserve">Protect the environment from the effects of intermittent discharges. </v>
      </c>
      <c r="I48" s="13" t="s">
        <v>148</v>
      </c>
      <c r="J48" s="13" t="s">
        <v>157</v>
      </c>
      <c r="K48" s="13" t="s">
        <v>52</v>
      </c>
      <c r="L48" s="13" t="s">
        <v>26</v>
      </c>
      <c r="M48" s="13" t="s">
        <v>136</v>
      </c>
      <c r="N48" s="13" t="s">
        <v>36</v>
      </c>
      <c r="O48" s="14">
        <v>586610</v>
      </c>
      <c r="P48" s="14">
        <v>185910</v>
      </c>
    </row>
    <row r="49" spans="1:16" x14ac:dyDescent="0.25">
      <c r="A49" s="9" t="str">
        <f t="shared" si="8"/>
        <v>08AW100282cr</v>
      </c>
      <c r="B49" s="10">
        <v>47573</v>
      </c>
      <c r="C49" s="13" t="s">
        <v>49</v>
      </c>
      <c r="D49" s="13" t="s">
        <v>156</v>
      </c>
      <c r="E49" s="13" t="s">
        <v>121</v>
      </c>
      <c r="F49" s="13" t="s">
        <v>43</v>
      </c>
      <c r="G49" s="13"/>
      <c r="H49" s="13" t="str">
        <f>IFERROR(VLOOKUP(Table1[[#This Row],[Driver_Code_Primary]],[1]Picklists!$X$2:$AA$116,4,FALSE),"")</f>
        <v xml:space="preserve">Protect the environment from the effects of intermittent discharges. </v>
      </c>
      <c r="I49" s="13" t="s">
        <v>149</v>
      </c>
      <c r="J49" s="13" t="s">
        <v>157</v>
      </c>
      <c r="K49" s="13" t="s">
        <v>52</v>
      </c>
      <c r="L49" s="13" t="s">
        <v>26</v>
      </c>
      <c r="M49" s="13"/>
      <c r="N49" s="13" t="s">
        <v>36</v>
      </c>
      <c r="O49" s="14">
        <v>584150</v>
      </c>
      <c r="P49" s="14">
        <v>185540</v>
      </c>
    </row>
    <row r="50" spans="1:16" x14ac:dyDescent="0.25">
      <c r="A50" s="9" t="str">
        <f t="shared" si="8"/>
        <v>08AW100282cs</v>
      </c>
      <c r="B50" s="10">
        <v>47573</v>
      </c>
      <c r="C50" s="13" t="s">
        <v>49</v>
      </c>
      <c r="D50" s="13" t="s">
        <v>156</v>
      </c>
      <c r="E50" s="13" t="s">
        <v>123</v>
      </c>
      <c r="F50" s="13" t="s">
        <v>43</v>
      </c>
      <c r="G50" s="13"/>
      <c r="H50" s="13" t="str">
        <f>IFERROR(VLOOKUP(Table1[[#This Row],[Driver_Code_Primary]],[1]Picklists!$X$2:$AA$116,4,FALSE),"")</f>
        <v xml:space="preserve">Protect the environment from the effects of intermittent discharges. </v>
      </c>
      <c r="I50" s="13" t="s">
        <v>112</v>
      </c>
      <c r="J50" s="13" t="s">
        <v>157</v>
      </c>
      <c r="K50" s="13" t="s">
        <v>52</v>
      </c>
      <c r="L50" s="13" t="s">
        <v>26</v>
      </c>
      <c r="M50" s="13" t="s">
        <v>136</v>
      </c>
      <c r="N50" s="13" t="s">
        <v>36</v>
      </c>
      <c r="O50" s="14">
        <v>592590</v>
      </c>
      <c r="P50" s="14">
        <v>184090</v>
      </c>
    </row>
    <row r="51" spans="1:16" x14ac:dyDescent="0.25">
      <c r="A51" s="9" t="str">
        <f t="shared" si="8"/>
        <v>08AW100282ct</v>
      </c>
      <c r="B51" s="10">
        <v>47573</v>
      </c>
      <c r="C51" s="13" t="s">
        <v>49</v>
      </c>
      <c r="D51" s="13" t="s">
        <v>156</v>
      </c>
      <c r="E51" s="13" t="s">
        <v>124</v>
      </c>
      <c r="F51" s="13" t="s">
        <v>43</v>
      </c>
      <c r="G51" s="13"/>
      <c r="H51" s="13" t="str">
        <f>IFERROR(VLOOKUP(Table1[[#This Row],[Driver_Code_Primary]],[1]Picklists!$X$2:$AA$116,4,FALSE),"")</f>
        <v xml:space="preserve">Protect the environment from the effects of intermittent discharges. </v>
      </c>
      <c r="I51" s="13" t="s">
        <v>100</v>
      </c>
      <c r="J51" s="13" t="s">
        <v>157</v>
      </c>
      <c r="K51" s="13" t="s">
        <v>52</v>
      </c>
      <c r="L51" s="13" t="s">
        <v>26</v>
      </c>
      <c r="M51" s="13" t="s">
        <v>136</v>
      </c>
      <c r="N51" s="13" t="s">
        <v>36</v>
      </c>
      <c r="O51" s="14">
        <v>586270</v>
      </c>
      <c r="P51" s="14">
        <v>185220</v>
      </c>
    </row>
    <row r="52" spans="1:16" x14ac:dyDescent="0.25">
      <c r="A52" s="9" t="str">
        <f t="shared" si="8"/>
        <v>08AW100282cu</v>
      </c>
      <c r="B52" s="10">
        <v>47573</v>
      </c>
      <c r="C52" s="13" t="s">
        <v>49</v>
      </c>
      <c r="D52" s="13" t="s">
        <v>156</v>
      </c>
      <c r="E52" s="13" t="s">
        <v>125</v>
      </c>
      <c r="F52" s="13" t="s">
        <v>43</v>
      </c>
      <c r="G52" s="13"/>
      <c r="H52" s="13" t="str">
        <f>IFERROR(VLOOKUP(Table1[[#This Row],[Driver_Code_Primary]],[1]Picklists!$X$2:$AA$116,4,FALSE),"")</f>
        <v xml:space="preserve">Protect the environment from the effects of intermittent discharges. </v>
      </c>
      <c r="I52" s="13" t="s">
        <v>116</v>
      </c>
      <c r="J52" s="13" t="s">
        <v>157</v>
      </c>
      <c r="K52" s="13" t="s">
        <v>52</v>
      </c>
      <c r="L52" s="13" t="s">
        <v>26</v>
      </c>
      <c r="M52" s="13" t="s">
        <v>136</v>
      </c>
      <c r="N52" s="13" t="s">
        <v>36</v>
      </c>
      <c r="O52" s="14">
        <v>590680</v>
      </c>
      <c r="P52" s="14">
        <v>181920</v>
      </c>
    </row>
    <row r="53" spans="1:16" x14ac:dyDescent="0.25">
      <c r="A53" s="9" t="str">
        <f t="shared" si="8"/>
        <v>08AW100282cv</v>
      </c>
      <c r="B53" s="10">
        <v>47573</v>
      </c>
      <c r="C53" s="13" t="s">
        <v>49</v>
      </c>
      <c r="D53" s="13" t="s">
        <v>156</v>
      </c>
      <c r="E53" s="13" t="s">
        <v>126</v>
      </c>
      <c r="F53" s="13" t="s">
        <v>43</v>
      </c>
      <c r="G53" s="13"/>
      <c r="H53" s="13" t="str">
        <f>IFERROR(VLOOKUP(Table1[[#This Row],[Driver_Code_Primary]],[1]Picklists!$X$2:$AA$116,4,FALSE),"")</f>
        <v xml:space="preserve">Protect the environment from the effects of intermittent discharges. </v>
      </c>
      <c r="I53" s="13" t="s">
        <v>150</v>
      </c>
      <c r="J53" s="13" t="s">
        <v>157</v>
      </c>
      <c r="K53" s="13" t="s">
        <v>52</v>
      </c>
      <c r="L53" s="13" t="s">
        <v>26</v>
      </c>
      <c r="M53" s="13" t="s">
        <v>136</v>
      </c>
      <c r="N53" s="13" t="s">
        <v>36</v>
      </c>
      <c r="O53" s="14">
        <v>588480</v>
      </c>
      <c r="P53" s="14">
        <v>184950</v>
      </c>
    </row>
    <row r="54" spans="1:16" x14ac:dyDescent="0.25">
      <c r="A54" s="9" t="str">
        <f t="shared" si="8"/>
        <v>08AW100282cw</v>
      </c>
      <c r="B54" s="10">
        <v>47573</v>
      </c>
      <c r="C54" s="13" t="s">
        <v>21</v>
      </c>
      <c r="D54" s="13" t="s">
        <v>156</v>
      </c>
      <c r="E54" s="13" t="s">
        <v>127</v>
      </c>
      <c r="F54" s="13" t="s">
        <v>43</v>
      </c>
      <c r="G54" s="13"/>
      <c r="H54" s="13" t="str">
        <f>IFERROR(VLOOKUP(Table1[[#This Row],[Driver_Code_Primary]],[1]Picklists!$X$2:$AA$116,4,FALSE),"")</f>
        <v xml:space="preserve">Protect the environment from the effects of intermittent discharges. </v>
      </c>
      <c r="I54" s="13" t="s">
        <v>118</v>
      </c>
      <c r="J54" s="13" t="s">
        <v>157</v>
      </c>
      <c r="K54" s="13" t="s">
        <v>23</v>
      </c>
      <c r="L54" s="13" t="s">
        <v>26</v>
      </c>
      <c r="M54" s="13"/>
      <c r="N54" s="13" t="s">
        <v>36</v>
      </c>
      <c r="O54" s="14">
        <v>588610</v>
      </c>
      <c r="P54" s="14">
        <v>185040</v>
      </c>
    </row>
    <row r="55" spans="1:16" x14ac:dyDescent="0.25">
      <c r="A55" s="9" t="str">
        <f t="shared" si="8"/>
        <v>08AW100282cx</v>
      </c>
      <c r="B55" s="10">
        <v>47573</v>
      </c>
      <c r="C55" s="13" t="s">
        <v>49</v>
      </c>
      <c r="D55" s="13" t="s">
        <v>156</v>
      </c>
      <c r="E55" s="13" t="s">
        <v>128</v>
      </c>
      <c r="F55" s="13" t="s">
        <v>43</v>
      </c>
      <c r="G55" s="13"/>
      <c r="H55" s="13" t="str">
        <f>IFERROR(VLOOKUP(Table1[[#This Row],[Driver_Code_Primary]],[1]Picklists!$X$2:$AA$116,4,FALSE),"")</f>
        <v xml:space="preserve">Protect the environment from the effects of intermittent discharges. </v>
      </c>
      <c r="I55" s="13" t="s">
        <v>151</v>
      </c>
      <c r="J55" s="13" t="s">
        <v>157</v>
      </c>
      <c r="K55" s="13" t="s">
        <v>52</v>
      </c>
      <c r="L55" s="13" t="s">
        <v>26</v>
      </c>
      <c r="M55" s="13" t="s">
        <v>136</v>
      </c>
      <c r="N55" s="13" t="s">
        <v>36</v>
      </c>
      <c r="O55" s="14">
        <v>587010</v>
      </c>
      <c r="P55" s="14">
        <v>184990</v>
      </c>
    </row>
    <row r="56" spans="1:16" x14ac:dyDescent="0.25">
      <c r="A56" s="9" t="str">
        <f t="shared" si="8"/>
        <v>08AW100282cy</v>
      </c>
      <c r="B56" s="10">
        <v>47573</v>
      </c>
      <c r="C56" s="13" t="s">
        <v>49</v>
      </c>
      <c r="D56" s="13" t="s">
        <v>156</v>
      </c>
      <c r="E56" s="13" t="s">
        <v>129</v>
      </c>
      <c r="F56" s="13" t="s">
        <v>43</v>
      </c>
      <c r="G56" s="13"/>
      <c r="H56" s="13" t="str">
        <f>IFERROR(VLOOKUP(Table1[[#This Row],[Driver_Code_Primary]],[1]Picklists!$X$2:$AA$116,4,FALSE),"")</f>
        <v xml:space="preserve">Protect the environment from the effects of intermittent discharges. </v>
      </c>
      <c r="I56" s="13" t="s">
        <v>152</v>
      </c>
      <c r="J56" s="13" t="s">
        <v>157</v>
      </c>
      <c r="K56" s="13" t="s">
        <v>52</v>
      </c>
      <c r="L56" s="13" t="s">
        <v>26</v>
      </c>
      <c r="M56" s="13" t="s">
        <v>136</v>
      </c>
      <c r="N56" s="13" t="s">
        <v>36</v>
      </c>
      <c r="O56" s="14">
        <v>590180</v>
      </c>
      <c r="P56" s="14">
        <v>184610</v>
      </c>
    </row>
    <row r="57" spans="1:16" x14ac:dyDescent="0.25">
      <c r="A57" s="9" t="str">
        <f t="shared" si="8"/>
        <v>08AW100282cz</v>
      </c>
      <c r="B57" s="10">
        <v>47573</v>
      </c>
      <c r="C57" s="13" t="s">
        <v>49</v>
      </c>
      <c r="D57" s="13" t="s">
        <v>156</v>
      </c>
      <c r="E57" s="13" t="s">
        <v>130</v>
      </c>
      <c r="F57" s="13" t="s">
        <v>43</v>
      </c>
      <c r="G57" s="13"/>
      <c r="H57" s="13" t="str">
        <f>IFERROR(VLOOKUP(Table1[[#This Row],[Driver_Code_Primary]],[1]Picklists!$X$2:$AA$116,4,FALSE),"")</f>
        <v xml:space="preserve">Protect the environment from the effects of intermittent discharges. </v>
      </c>
      <c r="I57" s="13" t="s">
        <v>153</v>
      </c>
      <c r="J57" s="13" t="s">
        <v>157</v>
      </c>
      <c r="K57" s="13" t="s">
        <v>52</v>
      </c>
      <c r="L57" s="13" t="s">
        <v>26</v>
      </c>
      <c r="M57" s="13" t="s">
        <v>136</v>
      </c>
      <c r="N57" s="13" t="s">
        <v>36</v>
      </c>
      <c r="O57" s="14">
        <v>590180</v>
      </c>
      <c r="P57" s="14">
        <v>184610</v>
      </c>
    </row>
    <row r="58" spans="1:16" x14ac:dyDescent="0.25">
      <c r="A58" s="9" t="str">
        <f t="shared" si="8"/>
        <v>08AW100282da</v>
      </c>
      <c r="B58" s="10">
        <v>47573</v>
      </c>
      <c r="C58" s="13" t="s">
        <v>49</v>
      </c>
      <c r="D58" s="13" t="s">
        <v>156</v>
      </c>
      <c r="E58" s="13" t="s">
        <v>131</v>
      </c>
      <c r="F58" s="13" t="s">
        <v>43</v>
      </c>
      <c r="G58" s="13"/>
      <c r="H58" s="13" t="str">
        <f>IFERROR(VLOOKUP(Table1[[#This Row],[Driver_Code_Primary]],[1]Picklists!$X$2:$AA$116,4,FALSE),"")</f>
        <v xml:space="preserve">Protect the environment from the effects of intermittent discharges. </v>
      </c>
      <c r="I58" s="13" t="s">
        <v>122</v>
      </c>
      <c r="J58" s="13" t="s">
        <v>157</v>
      </c>
      <c r="K58" s="13" t="s">
        <v>52</v>
      </c>
      <c r="L58" s="13" t="s">
        <v>26</v>
      </c>
      <c r="M58" s="13" t="s">
        <v>136</v>
      </c>
      <c r="N58" s="13" t="s">
        <v>36</v>
      </c>
      <c r="O58" s="14">
        <v>590180</v>
      </c>
      <c r="P58" s="14">
        <v>184610</v>
      </c>
    </row>
    <row r="59" spans="1:16" x14ac:dyDescent="0.25">
      <c r="A59" s="9" t="str">
        <f t="shared" si="8"/>
        <v>08AW100282db</v>
      </c>
      <c r="B59" s="10">
        <v>47573</v>
      </c>
      <c r="C59" s="13" t="s">
        <v>49</v>
      </c>
      <c r="D59" s="13" t="s">
        <v>156</v>
      </c>
      <c r="E59" s="13" t="s">
        <v>132</v>
      </c>
      <c r="F59" s="13" t="s">
        <v>43</v>
      </c>
      <c r="G59" s="13"/>
      <c r="H59" s="13" t="str">
        <f>IFERROR(VLOOKUP(Table1[[#This Row],[Driver_Code_Primary]],[1]Picklists!$X$2:$AA$116,4,FALSE),"")</f>
        <v xml:space="preserve">Protect the environment from the effects of intermittent discharges. </v>
      </c>
      <c r="I59" s="13" t="s">
        <v>120</v>
      </c>
      <c r="J59" s="13" t="s">
        <v>157</v>
      </c>
      <c r="K59" s="13" t="s">
        <v>52</v>
      </c>
      <c r="L59" s="13" t="s">
        <v>26</v>
      </c>
      <c r="M59" s="13" t="s">
        <v>136</v>
      </c>
      <c r="N59" s="13" t="s">
        <v>36</v>
      </c>
      <c r="O59" s="14">
        <v>588800</v>
      </c>
      <c r="P59" s="14">
        <v>184990</v>
      </c>
    </row>
    <row r="60" spans="1:16" x14ac:dyDescent="0.25">
      <c r="A60" s="9" t="str">
        <f t="shared" si="8"/>
        <v>08AW100282dd</v>
      </c>
      <c r="B60" s="10">
        <v>47573</v>
      </c>
      <c r="C60" s="13" t="s">
        <v>49</v>
      </c>
      <c r="D60" s="13" t="s">
        <v>156</v>
      </c>
      <c r="E60" s="13" t="s">
        <v>133</v>
      </c>
      <c r="F60" s="13" t="s">
        <v>43</v>
      </c>
      <c r="G60" s="13"/>
      <c r="H60" s="13" t="str">
        <f>IFERROR(VLOOKUP(Table1[[#This Row],[Driver_Code_Primary]],[1]Picklists!$X$2:$AA$116,4,FALSE),"")</f>
        <v xml:space="preserve">Protect the environment from the effects of intermittent discharges. </v>
      </c>
      <c r="I60" s="13" t="s">
        <v>154</v>
      </c>
      <c r="J60" s="13" t="s">
        <v>157</v>
      </c>
      <c r="K60" s="13" t="s">
        <v>52</v>
      </c>
      <c r="L60" s="13" t="s">
        <v>26</v>
      </c>
      <c r="M60" s="13"/>
      <c r="N60" s="13" t="s">
        <v>36</v>
      </c>
      <c r="O60" s="14">
        <v>584140</v>
      </c>
      <c r="P60" s="14">
        <v>185540</v>
      </c>
    </row>
    <row r="61" spans="1:16" x14ac:dyDescent="0.25">
      <c r="A61" s="9" t="s">
        <v>158</v>
      </c>
      <c r="B61" s="10">
        <v>47573</v>
      </c>
      <c r="C61" s="13" t="s">
        <v>49</v>
      </c>
      <c r="D61" s="13" t="s">
        <v>70</v>
      </c>
      <c r="E61" s="13" t="s">
        <v>22</v>
      </c>
      <c r="F61" s="13" t="s">
        <v>29</v>
      </c>
      <c r="G61" s="13" t="s">
        <v>25</v>
      </c>
      <c r="H61" s="13" t="s">
        <v>134</v>
      </c>
      <c r="I61" s="13" t="s">
        <v>71</v>
      </c>
      <c r="J61" s="13" t="s">
        <v>59</v>
      </c>
      <c r="K61" s="13"/>
      <c r="L61" s="13"/>
      <c r="M61" s="13"/>
      <c r="N61" s="13"/>
      <c r="O61" s="17" t="s">
        <v>50</v>
      </c>
      <c r="P61" s="17" t="s">
        <v>51</v>
      </c>
    </row>
    <row r="62" spans="1:16" x14ac:dyDescent="0.25">
      <c r="A62" s="9" t="s">
        <v>159</v>
      </c>
      <c r="B62" s="10">
        <v>47573</v>
      </c>
      <c r="C62" s="13" t="s">
        <v>49</v>
      </c>
      <c r="D62" s="13" t="s">
        <v>80</v>
      </c>
      <c r="E62" s="13" t="s">
        <v>22</v>
      </c>
      <c r="F62" s="13" t="s">
        <v>29</v>
      </c>
      <c r="G62" s="13" t="s">
        <v>25</v>
      </c>
      <c r="H62" s="13" t="s">
        <v>134</v>
      </c>
      <c r="I62" s="13" t="s">
        <v>81</v>
      </c>
      <c r="J62" s="13" t="s">
        <v>59</v>
      </c>
      <c r="K62" s="13"/>
      <c r="L62" s="13"/>
      <c r="M62" s="13"/>
      <c r="N62" s="13"/>
      <c r="O62" s="17" t="s">
        <v>57</v>
      </c>
      <c r="P62" s="17" t="s">
        <v>58</v>
      </c>
    </row>
    <row r="63" spans="1:16" x14ac:dyDescent="0.25">
      <c r="A63" s="9" t="s">
        <v>160</v>
      </c>
      <c r="B63" s="10">
        <v>47573</v>
      </c>
      <c r="C63" s="13" t="s">
        <v>49</v>
      </c>
      <c r="D63" s="13" t="s">
        <v>156</v>
      </c>
      <c r="E63" s="13" t="s">
        <v>103</v>
      </c>
      <c r="F63" s="13" t="s">
        <v>43</v>
      </c>
      <c r="G63" s="13"/>
      <c r="H63" s="13" t="s">
        <v>134</v>
      </c>
      <c r="I63" s="13" t="s">
        <v>54</v>
      </c>
      <c r="J63" s="13" t="s">
        <v>157</v>
      </c>
      <c r="K63" s="13" t="s">
        <v>52</v>
      </c>
      <c r="L63" s="13" t="s">
        <v>26</v>
      </c>
      <c r="M63" s="13"/>
      <c r="N63" s="13"/>
      <c r="O63" s="14">
        <v>585360</v>
      </c>
      <c r="P63" s="14">
        <v>185460</v>
      </c>
    </row>
    <row r="64" spans="1:16" x14ac:dyDescent="0.25">
      <c r="A64" s="9" t="s">
        <v>161</v>
      </c>
      <c r="B64" s="10">
        <v>47573</v>
      </c>
      <c r="C64" s="13" t="s">
        <v>49</v>
      </c>
      <c r="D64" s="13" t="s">
        <v>156</v>
      </c>
      <c r="E64" s="13" t="s">
        <v>119</v>
      </c>
      <c r="F64" s="13" t="s">
        <v>43</v>
      </c>
      <c r="G64" s="13"/>
      <c r="H64" s="13" t="s">
        <v>134</v>
      </c>
      <c r="I64" s="13" t="s">
        <v>108</v>
      </c>
      <c r="J64" s="13" t="s">
        <v>157</v>
      </c>
      <c r="K64" s="13" t="s">
        <v>52</v>
      </c>
      <c r="L64" s="13" t="s">
        <v>26</v>
      </c>
      <c r="M64" s="13"/>
      <c r="N64" s="13"/>
      <c r="O64" s="14">
        <v>584150</v>
      </c>
      <c r="P64" s="14">
        <v>185540</v>
      </c>
    </row>
    <row r="65" spans="1:16" x14ac:dyDescent="0.25">
      <c r="A65" s="9" t="s">
        <v>162</v>
      </c>
      <c r="B65" s="10">
        <v>47573</v>
      </c>
      <c r="C65" s="13" t="s">
        <v>49</v>
      </c>
      <c r="D65" s="13" t="s">
        <v>156</v>
      </c>
      <c r="E65" s="13" t="s">
        <v>135</v>
      </c>
      <c r="F65" s="13" t="s">
        <v>43</v>
      </c>
      <c r="G65" s="13"/>
      <c r="H65" s="13" t="s">
        <v>134</v>
      </c>
      <c r="I65" s="13" t="s">
        <v>155</v>
      </c>
      <c r="J65" s="13" t="s">
        <v>157</v>
      </c>
      <c r="K65" s="13" t="s">
        <v>52</v>
      </c>
      <c r="L65" s="13" t="s">
        <v>26</v>
      </c>
      <c r="M65" s="13"/>
      <c r="N65" s="13"/>
      <c r="O65" s="14">
        <v>590700</v>
      </c>
      <c r="P65" s="14">
        <v>181920</v>
      </c>
    </row>
    <row r="3415" ht="15.75" customHeight="1" x14ac:dyDescent="0.25"/>
    <row r="3416" ht="15.75" customHeight="1" x14ac:dyDescent="0.25"/>
    <row r="3417" ht="15.75" customHeight="1" x14ac:dyDescent="0.25"/>
    <row r="3418" ht="15.75" customHeight="1" x14ac:dyDescent="0.25"/>
    <row r="3419" ht="15.75" customHeight="1" x14ac:dyDescent="0.25"/>
    <row r="3420" ht="15.75" customHeight="1" x14ac:dyDescent="0.25"/>
    <row r="3421" ht="15.75" customHeight="1" x14ac:dyDescent="0.25"/>
    <row r="3422" ht="15.75" customHeight="1" x14ac:dyDescent="0.25"/>
    <row r="3423" ht="15.75" customHeight="1" x14ac:dyDescent="0.25"/>
    <row r="3424" ht="15.75" customHeight="1" x14ac:dyDescent="0.25"/>
    <row r="3425" ht="15.75" customHeight="1" x14ac:dyDescent="0.25"/>
    <row r="3426" ht="15.75" customHeight="1" x14ac:dyDescent="0.25"/>
    <row r="3427" ht="15.75" customHeight="1" x14ac:dyDescent="0.25"/>
    <row r="3428" ht="15.75" customHeight="1" x14ac:dyDescent="0.25"/>
    <row r="3429" ht="15.75" customHeight="1" x14ac:dyDescent="0.25"/>
    <row r="3570" ht="15.75" customHeight="1" x14ac:dyDescent="0.25"/>
    <row r="3571" ht="15.75" customHeight="1" x14ac:dyDescent="0.25"/>
    <row r="3572" ht="15.75" customHeight="1" x14ac:dyDescent="0.25"/>
    <row r="3573" ht="15.75" customHeight="1" x14ac:dyDescent="0.25"/>
    <row r="3574" ht="15.75" customHeight="1" x14ac:dyDescent="0.25"/>
    <row r="3575" ht="15.75" customHeight="1" x14ac:dyDescent="0.25"/>
    <row r="3576" ht="15.75" customHeight="1" x14ac:dyDescent="0.25"/>
    <row r="3577" ht="15.75" customHeight="1" x14ac:dyDescent="0.25"/>
    <row r="3578" ht="15.75" customHeight="1" x14ac:dyDescent="0.25"/>
    <row r="3579" ht="15.75" customHeight="1" x14ac:dyDescent="0.25"/>
    <row r="3580" ht="15.75" customHeight="1" x14ac:dyDescent="0.25"/>
    <row r="3581" ht="15.75" customHeight="1" x14ac:dyDescent="0.25"/>
    <row r="3582" ht="15.75" customHeight="1" x14ac:dyDescent="0.25"/>
    <row r="3583" ht="15.75" customHeight="1" x14ac:dyDescent="0.25"/>
    <row r="3584" ht="15.75" customHeight="1" x14ac:dyDescent="0.25"/>
  </sheetData>
  <protectedRanges>
    <protectedRange algorithmName="SHA-512" hashValue="VyI/ie4S0Uzoke0fZY17uat3glM+owL6Rng4sUqawhv7o5ObzDYDHr3Y8qZmc1ujMci4PeQifJwWRoy8wZU0Cg==" saltValue="7l+Z81Ahud4YyAqWF0UW9A==" spinCount="100000" sqref="C3:P60" name="Range1"/>
    <protectedRange algorithmName="SHA-512" hashValue="VyI/ie4S0Uzoke0fZY17uat3glM+owL6Rng4sUqawhv7o5ObzDYDHr3Y8qZmc1ujMci4PeQifJwWRoy8wZU0Cg==" saltValue="7l+Z81Ahud4YyAqWF0UW9A==" spinCount="100000" sqref="C61:P61" name="Range1_1"/>
    <protectedRange algorithmName="SHA-512" hashValue="VyI/ie4S0Uzoke0fZY17uat3glM+owL6Rng4sUqawhv7o5ObzDYDHr3Y8qZmc1ujMci4PeQifJwWRoy8wZU0Cg==" saltValue="7l+Z81Ahud4YyAqWF0UW9A==" spinCount="100000" sqref="C62:P62" name="Range1_1_1"/>
    <protectedRange algorithmName="SHA-512" hashValue="VyI/ie4S0Uzoke0fZY17uat3glM+owL6Rng4sUqawhv7o5ObzDYDHr3Y8qZmc1ujMci4PeQifJwWRoy8wZU0Cg==" saltValue="7l+Z81Ahud4YyAqWF0UW9A==" spinCount="100000" sqref="C63:P63" name="Range1_2"/>
    <protectedRange algorithmName="SHA-512" hashValue="VyI/ie4S0Uzoke0fZY17uat3glM+owL6Rng4sUqawhv7o5ObzDYDHr3Y8qZmc1ujMci4PeQifJwWRoy8wZU0Cg==" saltValue="7l+Z81Ahud4YyAqWF0UW9A==" spinCount="100000" sqref="C64:P64" name="Range1_3"/>
    <protectedRange algorithmName="SHA-512" hashValue="VyI/ie4S0Uzoke0fZY17uat3glM+owL6Rng4sUqawhv7o5ObzDYDHr3Y8qZmc1ujMci4PeQifJwWRoy8wZU0Cg==" saltValue="7l+Z81Ahud4YyAqWF0UW9A==" spinCount="100000" sqref="C65:P65" name="Range1_4"/>
  </protectedRanges>
  <mergeCells count="4">
    <mergeCell ref="C1:E1"/>
    <mergeCell ref="F1:H1"/>
    <mergeCell ref="I1:J1"/>
    <mergeCell ref="K1:P1"/>
  </mergeCells>
  <phoneticPr fontId="7" type="noConversion"/>
  <conditionalFormatting sqref="B3:B60">
    <cfRule type="cellIs" dxfId="23" priority="13" operator="notBetween">
      <formula>45748</formula>
      <formula>55243</formula>
    </cfRule>
    <cfRule type="expression" dxfId="22" priority="14">
      <formula>IF(LEN(B3)=0,1,0)</formula>
    </cfRule>
  </conditionalFormatting>
  <conditionalFormatting sqref="B61:B65">
    <cfRule type="cellIs" dxfId="21" priority="2" operator="notBetween">
      <formula>45748</formula>
      <formula>55243</formula>
    </cfRule>
    <cfRule type="expression" dxfId="20" priority="3">
      <formula>IF(LEN(B61)=0,1,0)</formula>
    </cfRule>
  </conditionalFormatting>
  <conditionalFormatting sqref="C1:I1 K1">
    <cfRule type="expression" dxfId="19" priority="24">
      <formula>IF(COUNTA(#REF!)&gt;SUBTOTAL(3,#REF!),TRUE,FALSE)</formula>
    </cfRule>
  </conditionalFormatting>
  <conditionalFormatting sqref="E3:E60 J3:J60">
    <cfRule type="expression" dxfId="18" priority="21">
      <formula>IF(LEN(E3)=0,1,0)</formula>
    </cfRule>
  </conditionalFormatting>
  <conditionalFormatting sqref="E61:E65">
    <cfRule type="expression" dxfId="17" priority="10">
      <formula>IF(LEN(E61)=0,1,0)</formula>
    </cfRule>
  </conditionalFormatting>
  <conditionalFormatting sqref="I3:I60">
    <cfRule type="expression" dxfId="16" priority="17">
      <formula>IF(LEN(I3)=0,1,0)</formula>
    </cfRule>
    <cfRule type="expression" dxfId="15" priority="18">
      <formula>IF(LEN(I3)&gt;175,1,0)</formula>
    </cfRule>
  </conditionalFormatting>
  <conditionalFormatting sqref="I61:I65">
    <cfRule type="expression" dxfId="14" priority="7">
      <formula>IF(LEN(I61)&gt;175,1,0)</formula>
    </cfRule>
  </conditionalFormatting>
  <conditionalFormatting sqref="I61:J65">
    <cfRule type="expression" dxfId="13" priority="6">
      <formula>IF(LEN(I61)=0,1,0)</formula>
    </cfRule>
  </conditionalFormatting>
  <conditionalFormatting sqref="J3:J60">
    <cfRule type="expression" dxfId="12" priority="22">
      <formula>IF(LEN(J3)&gt;1000,1,0)</formula>
    </cfRule>
  </conditionalFormatting>
  <conditionalFormatting sqref="J61:J65">
    <cfRule type="expression" dxfId="11" priority="11">
      <formula>IF(LEN(J61)&gt;1000,1,0)</formula>
    </cfRule>
  </conditionalFormatting>
  <dataValidations count="8">
    <dataValidation type="date" allowBlank="1" showInputMessage="1" showErrorMessage="1" sqref="B1:B2 B66:B1048576" xr:uid="{9405B7F4-074A-4E42-9566-9BD8006F6679}">
      <formula1>45717</formula1>
      <formula2>49399</formula2>
    </dataValidation>
    <dataValidation type="list" allowBlank="1" showInputMessage="1" showErrorMessage="1" sqref="D3:D65" xr:uid="{53877A8F-1C08-491F-8827-582F427B766E}">
      <formula1>INDIRECT(#REF!)</formula1>
    </dataValidation>
    <dataValidation type="list" allowBlank="1" showInputMessage="1" showErrorMessage="1" sqref="M3:M65" xr:uid="{C8B6EE50-EE2E-4E1C-8694-A30C46F50C18}">
      <formula1>INDIRECT(L3)</formula1>
    </dataValidation>
    <dataValidation type="date" allowBlank="1" showInputMessage="1" showErrorMessage="1" errorTitle="Date outside acceptable range" error="Earliest date: 01/04/2025_x000a_Latest date: 31/03/2051_x000a_If unknown leave blank, no 'TBC' or other text." sqref="B3:B65" xr:uid="{56158357-C3B9-4FED-9224-569D64815A26}">
      <formula1>45748</formula1>
      <formula2>55243</formula2>
    </dataValidation>
    <dataValidation type="whole" allowBlank="1" showErrorMessage="1" errorTitle="Number outside allowable range" error="Min Northing: 4000_x000a_Max Northing: 700000" sqref="P3:P65" xr:uid="{EB593D90-09CD-493D-8185-701BE8C824EB}">
      <formula1>4000</formula1>
      <formula2>700000</formula2>
    </dataValidation>
    <dataValidation type="whole" allowBlank="1" showErrorMessage="1" errorTitle="Number outside allowable range" error="Min Easting: 50000_x000a_Max Easting: 700000" sqref="O3:O65" xr:uid="{3150E5D8-CF0B-4DD3-93B6-9CB90E0A23DA}">
      <formula1>50000</formula1>
      <formula2>700000</formula2>
    </dataValidation>
    <dataValidation type="textLength" operator="lessThanOrEqual" allowBlank="1" showInputMessage="1" showErrorMessage="1" sqref="I3:I65" xr:uid="{5C236400-404C-42C9-AB76-729B21AB2AC8}">
      <formula1>175</formula1>
    </dataValidation>
    <dataValidation type="textLength" operator="lessThanOrEqual" allowBlank="1" showInputMessage="1" showErrorMessage="1" sqref="J3:J65" xr:uid="{83E644C1-A757-4125-B259-A37741F31A51}">
      <formula1>1000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D738-E88B-4C8F-AAE3-2F309E88E423}">
  <dimension ref="A4:DC8"/>
  <sheetViews>
    <sheetView workbookViewId="0">
      <selection activeCell="A4" sqref="A4:XFD8"/>
    </sheetView>
  </sheetViews>
  <sheetFormatPr defaultRowHeight="15" x14ac:dyDescent="0.25"/>
  <cols>
    <col min="23" max="23" width="42.7109375" bestFit="1" customWidth="1"/>
  </cols>
  <sheetData>
    <row r="4" spans="1:107" x14ac:dyDescent="0.25">
      <c r="A4" s="9" t="s">
        <v>158</v>
      </c>
      <c r="B4" s="9" t="s">
        <v>163</v>
      </c>
      <c r="C4" s="9"/>
      <c r="D4" s="10">
        <v>47573</v>
      </c>
      <c r="E4" s="11"/>
      <c r="F4" s="11"/>
      <c r="G4" s="11"/>
      <c r="H4" s="9"/>
      <c r="I4" s="9"/>
      <c r="J4" s="9"/>
      <c r="K4" s="9"/>
      <c r="L4" s="9"/>
      <c r="M4" s="12" t="s">
        <v>164</v>
      </c>
      <c r="N4" s="13" t="s">
        <v>49</v>
      </c>
      <c r="O4" s="12" t="s">
        <v>165</v>
      </c>
      <c r="P4" s="13" t="s">
        <v>70</v>
      </c>
      <c r="Q4" s="13" t="s">
        <v>22</v>
      </c>
      <c r="R4" s="13" t="s">
        <v>29</v>
      </c>
      <c r="S4" s="13" t="s">
        <v>25</v>
      </c>
      <c r="T4" s="13"/>
      <c r="U4" s="13"/>
      <c r="V4" s="13" t="s">
        <v>134</v>
      </c>
      <c r="W4" s="13" t="s">
        <v>71</v>
      </c>
      <c r="X4" s="13" t="s">
        <v>59</v>
      </c>
      <c r="Y4" s="13" t="s">
        <v>166</v>
      </c>
      <c r="Z4" s="13"/>
      <c r="AA4" s="13"/>
      <c r="AB4" s="13"/>
      <c r="AC4" s="13"/>
      <c r="AD4" s="13"/>
      <c r="AE4" s="13"/>
      <c r="AF4" s="13"/>
      <c r="AG4" s="13" t="s">
        <v>27</v>
      </c>
      <c r="AH4" s="13" t="s">
        <v>27</v>
      </c>
      <c r="AI4" s="17" t="s">
        <v>50</v>
      </c>
      <c r="AJ4" s="17" t="s">
        <v>51</v>
      </c>
      <c r="AK4" s="15">
        <v>47573</v>
      </c>
      <c r="AL4" s="15">
        <v>47573</v>
      </c>
      <c r="AM4" s="15" t="s">
        <v>167</v>
      </c>
      <c r="AN4" s="15" t="s">
        <v>168</v>
      </c>
      <c r="AO4" s="13"/>
      <c r="AP4" s="13" t="s">
        <v>27</v>
      </c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5"/>
      <c r="CU4" s="13"/>
      <c r="CV4" s="13" t="s">
        <v>169</v>
      </c>
      <c r="CW4" s="13" t="s">
        <v>170</v>
      </c>
      <c r="CX4" s="16" t="s">
        <v>171</v>
      </c>
      <c r="CY4" s="13"/>
      <c r="CZ4" s="13"/>
      <c r="DA4" s="13"/>
      <c r="DB4" s="13"/>
      <c r="DC4" s="13" t="s">
        <v>24</v>
      </c>
    </row>
    <row r="5" spans="1:107" x14ac:dyDescent="0.25">
      <c r="A5" s="9" t="s">
        <v>159</v>
      </c>
      <c r="B5" s="9" t="s">
        <v>163</v>
      </c>
      <c r="C5" s="9"/>
      <c r="D5" s="10">
        <v>47573</v>
      </c>
      <c r="E5" s="11"/>
      <c r="F5" s="11"/>
      <c r="G5" s="11"/>
      <c r="H5" s="9"/>
      <c r="I5" s="9"/>
      <c r="J5" s="9"/>
      <c r="K5" s="9"/>
      <c r="L5" s="9"/>
      <c r="M5" s="12" t="s">
        <v>164</v>
      </c>
      <c r="N5" s="13" t="s">
        <v>49</v>
      </c>
      <c r="O5" s="12" t="s">
        <v>165</v>
      </c>
      <c r="P5" s="13" t="s">
        <v>80</v>
      </c>
      <c r="Q5" s="13" t="s">
        <v>22</v>
      </c>
      <c r="R5" s="13" t="s">
        <v>29</v>
      </c>
      <c r="S5" s="13" t="s">
        <v>25</v>
      </c>
      <c r="T5" s="13"/>
      <c r="U5" s="13"/>
      <c r="V5" s="13" t="s">
        <v>134</v>
      </c>
      <c r="W5" s="13" t="s">
        <v>81</v>
      </c>
      <c r="X5" s="13" t="s">
        <v>59</v>
      </c>
      <c r="Y5" s="13" t="s">
        <v>172</v>
      </c>
      <c r="Z5" s="13"/>
      <c r="AA5" s="13"/>
      <c r="AB5" s="13"/>
      <c r="AC5" s="13"/>
      <c r="AD5" s="13"/>
      <c r="AE5" s="13"/>
      <c r="AF5" s="13"/>
      <c r="AG5" s="13" t="s">
        <v>27</v>
      </c>
      <c r="AH5" s="13" t="s">
        <v>27</v>
      </c>
      <c r="AI5" s="17" t="s">
        <v>57</v>
      </c>
      <c r="AJ5" s="17" t="s">
        <v>58</v>
      </c>
      <c r="AK5" s="15">
        <v>47573</v>
      </c>
      <c r="AL5" s="15">
        <v>47573</v>
      </c>
      <c r="AM5" s="15" t="s">
        <v>167</v>
      </c>
      <c r="AN5" s="15" t="s">
        <v>168</v>
      </c>
      <c r="AO5" s="13"/>
      <c r="AP5" s="13" t="s">
        <v>27</v>
      </c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5"/>
      <c r="CU5" s="13"/>
      <c r="CV5" s="13" t="s">
        <v>169</v>
      </c>
      <c r="CW5" s="13" t="s">
        <v>170</v>
      </c>
      <c r="CX5" s="16" t="s">
        <v>171</v>
      </c>
      <c r="CY5" s="13"/>
      <c r="CZ5" s="13"/>
      <c r="DA5" s="13"/>
      <c r="DB5" s="13"/>
      <c r="DC5" s="13" t="s">
        <v>24</v>
      </c>
    </row>
    <row r="6" spans="1:107" x14ac:dyDescent="0.25">
      <c r="A6" s="9" t="s">
        <v>160</v>
      </c>
      <c r="B6" s="9" t="s">
        <v>163</v>
      </c>
      <c r="C6" s="9"/>
      <c r="D6" s="10">
        <v>47573</v>
      </c>
      <c r="E6" s="11"/>
      <c r="F6" s="11"/>
      <c r="G6" s="11"/>
      <c r="H6" s="9"/>
      <c r="I6" s="9"/>
      <c r="J6" s="9"/>
      <c r="K6" s="9"/>
      <c r="L6" s="9"/>
      <c r="M6" s="12" t="s">
        <v>164</v>
      </c>
      <c r="N6" s="13" t="s">
        <v>49</v>
      </c>
      <c r="O6" s="12" t="s">
        <v>165</v>
      </c>
      <c r="P6" s="13" t="s">
        <v>156</v>
      </c>
      <c r="Q6" s="13" t="s">
        <v>103</v>
      </c>
      <c r="R6" s="13" t="s">
        <v>43</v>
      </c>
      <c r="S6" s="13"/>
      <c r="T6" s="13"/>
      <c r="U6" s="13"/>
      <c r="V6" s="13" t="s">
        <v>134</v>
      </c>
      <c r="W6" s="13" t="s">
        <v>54</v>
      </c>
      <c r="X6" s="13" t="s">
        <v>157</v>
      </c>
      <c r="Y6" s="13" t="s">
        <v>173</v>
      </c>
      <c r="Z6" s="13"/>
      <c r="AA6" s="13"/>
      <c r="AB6" s="13"/>
      <c r="AC6" s="13" t="s">
        <v>52</v>
      </c>
      <c r="AD6" s="13" t="s">
        <v>26</v>
      </c>
      <c r="AE6" s="13"/>
      <c r="AF6" s="13"/>
      <c r="AG6" s="13" t="s">
        <v>27</v>
      </c>
      <c r="AH6" s="13" t="s">
        <v>27</v>
      </c>
      <c r="AI6" s="14">
        <v>585360</v>
      </c>
      <c r="AJ6" s="14">
        <v>185460</v>
      </c>
      <c r="AK6" s="15">
        <v>47573</v>
      </c>
      <c r="AL6" s="15">
        <v>47573</v>
      </c>
      <c r="AM6" s="15" t="s">
        <v>167</v>
      </c>
      <c r="AN6" s="15" t="s">
        <v>168</v>
      </c>
      <c r="AO6" s="13"/>
      <c r="AP6" s="13" t="s">
        <v>27</v>
      </c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5"/>
      <c r="CU6" s="13"/>
      <c r="CV6" s="13" t="s">
        <v>169</v>
      </c>
      <c r="CW6" s="13" t="s">
        <v>170</v>
      </c>
      <c r="CX6" s="16" t="s">
        <v>174</v>
      </c>
      <c r="CY6" s="13"/>
      <c r="CZ6" s="13"/>
      <c r="DA6" s="13"/>
      <c r="DB6" s="13"/>
      <c r="DC6" s="13" t="s">
        <v>24</v>
      </c>
    </row>
    <row r="7" spans="1:107" x14ac:dyDescent="0.25">
      <c r="A7" s="9" t="s">
        <v>161</v>
      </c>
      <c r="B7" s="9" t="s">
        <v>163</v>
      </c>
      <c r="C7" s="9"/>
      <c r="D7" s="10">
        <v>47573</v>
      </c>
      <c r="E7" s="11"/>
      <c r="F7" s="11"/>
      <c r="G7" s="11"/>
      <c r="H7" s="9"/>
      <c r="I7" s="9"/>
      <c r="J7" s="9"/>
      <c r="K7" s="9"/>
      <c r="L7" s="9"/>
      <c r="M7" s="12" t="s">
        <v>164</v>
      </c>
      <c r="N7" s="13" t="s">
        <v>49</v>
      </c>
      <c r="O7" s="12" t="s">
        <v>165</v>
      </c>
      <c r="P7" s="13" t="s">
        <v>156</v>
      </c>
      <c r="Q7" s="13" t="s">
        <v>119</v>
      </c>
      <c r="R7" s="13" t="s">
        <v>43</v>
      </c>
      <c r="S7" s="13"/>
      <c r="T7" s="13"/>
      <c r="U7" s="13"/>
      <c r="V7" s="13" t="s">
        <v>134</v>
      </c>
      <c r="W7" s="13" t="s">
        <v>108</v>
      </c>
      <c r="X7" s="13" t="s">
        <v>157</v>
      </c>
      <c r="Y7" s="13" t="s">
        <v>175</v>
      </c>
      <c r="Z7" s="13"/>
      <c r="AA7" s="13"/>
      <c r="AB7" s="13"/>
      <c r="AC7" s="13" t="s">
        <v>52</v>
      </c>
      <c r="AD7" s="13" t="s">
        <v>26</v>
      </c>
      <c r="AE7" s="13"/>
      <c r="AF7" s="13"/>
      <c r="AG7" s="13" t="s">
        <v>27</v>
      </c>
      <c r="AH7" s="13" t="s">
        <v>27</v>
      </c>
      <c r="AI7" s="14">
        <v>584150</v>
      </c>
      <c r="AJ7" s="14">
        <v>185540</v>
      </c>
      <c r="AK7" s="15">
        <v>47573</v>
      </c>
      <c r="AL7" s="15">
        <v>47573</v>
      </c>
      <c r="AM7" s="15" t="s">
        <v>167</v>
      </c>
      <c r="AN7" s="15" t="s">
        <v>168</v>
      </c>
      <c r="AO7" s="13"/>
      <c r="AP7" s="13" t="s">
        <v>27</v>
      </c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5"/>
      <c r="CU7" s="13"/>
      <c r="CV7" s="13" t="s">
        <v>169</v>
      </c>
      <c r="CW7" s="13" t="s">
        <v>170</v>
      </c>
      <c r="CX7" s="16" t="s">
        <v>174</v>
      </c>
      <c r="CY7" s="13"/>
      <c r="CZ7" s="13"/>
      <c r="DA7" s="13"/>
      <c r="DB7" s="13"/>
      <c r="DC7" s="13" t="s">
        <v>24</v>
      </c>
    </row>
    <row r="8" spans="1:107" x14ac:dyDescent="0.25">
      <c r="A8" s="9" t="s">
        <v>162</v>
      </c>
      <c r="B8" s="9" t="s">
        <v>163</v>
      </c>
      <c r="C8" s="9"/>
      <c r="D8" s="10">
        <v>47573</v>
      </c>
      <c r="E8" s="11"/>
      <c r="F8" s="11"/>
      <c r="G8" s="11"/>
      <c r="H8" s="9"/>
      <c r="I8" s="9"/>
      <c r="J8" s="9"/>
      <c r="K8" s="9"/>
      <c r="L8" s="9"/>
      <c r="M8" s="12" t="s">
        <v>164</v>
      </c>
      <c r="N8" s="13" t="s">
        <v>49</v>
      </c>
      <c r="O8" s="12" t="s">
        <v>165</v>
      </c>
      <c r="P8" s="13" t="s">
        <v>156</v>
      </c>
      <c r="Q8" s="13" t="s">
        <v>135</v>
      </c>
      <c r="R8" s="13" t="s">
        <v>43</v>
      </c>
      <c r="S8" s="13"/>
      <c r="T8" s="13"/>
      <c r="U8" s="13"/>
      <c r="V8" s="13" t="s">
        <v>134</v>
      </c>
      <c r="W8" s="13" t="s">
        <v>155</v>
      </c>
      <c r="X8" s="13" t="s">
        <v>157</v>
      </c>
      <c r="Y8" s="13" t="s">
        <v>166</v>
      </c>
      <c r="Z8" s="13"/>
      <c r="AA8" s="13"/>
      <c r="AB8" s="13"/>
      <c r="AC8" s="13" t="s">
        <v>52</v>
      </c>
      <c r="AD8" s="13" t="s">
        <v>26</v>
      </c>
      <c r="AE8" s="13"/>
      <c r="AF8" s="13"/>
      <c r="AG8" s="13" t="s">
        <v>27</v>
      </c>
      <c r="AH8" s="13" t="s">
        <v>27</v>
      </c>
      <c r="AI8" s="14">
        <v>590700</v>
      </c>
      <c r="AJ8" s="14">
        <v>181920</v>
      </c>
      <c r="AK8" s="15">
        <v>47573</v>
      </c>
      <c r="AL8" s="15">
        <v>47573</v>
      </c>
      <c r="AM8" s="15" t="s">
        <v>167</v>
      </c>
      <c r="AN8" s="15" t="s">
        <v>168</v>
      </c>
      <c r="AO8" s="13"/>
      <c r="AP8" s="13" t="s">
        <v>27</v>
      </c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5"/>
      <c r="CU8" s="13"/>
      <c r="CV8" s="13" t="s">
        <v>169</v>
      </c>
      <c r="CW8" s="13" t="s">
        <v>170</v>
      </c>
      <c r="CX8" s="16" t="s">
        <v>174</v>
      </c>
      <c r="CY8" s="13"/>
      <c r="CZ8" s="13"/>
      <c r="DA8" s="13"/>
      <c r="DB8" s="13"/>
      <c r="DC8" s="13" t="s">
        <v>24</v>
      </c>
    </row>
  </sheetData>
  <protectedRanges>
    <protectedRange algorithmName="SHA-512" hashValue="VyI/ie4S0Uzoke0fZY17uat3glM+owL6Rng4sUqawhv7o5ObzDYDHr3Y8qZmc1ujMci4PeQifJwWRoy8wZU0Cg==" saltValue="7l+Z81Ahud4YyAqWF0UW9A==" spinCount="100000" sqref="H4:DC4" name="Range1"/>
    <protectedRange algorithmName="SHA-512" hashValue="VyI/ie4S0Uzoke0fZY17uat3glM+owL6Rng4sUqawhv7o5ObzDYDHr3Y8qZmc1ujMci4PeQifJwWRoy8wZU0Cg==" saltValue="7l+Z81Ahud4YyAqWF0UW9A==" spinCount="100000" sqref="H5:DC5" name="Range1_1"/>
    <protectedRange algorithmName="SHA-512" hashValue="VyI/ie4S0Uzoke0fZY17uat3glM+owL6Rng4sUqawhv7o5ObzDYDHr3Y8qZmc1ujMci4PeQifJwWRoy8wZU0Cg==" saltValue="7l+Z81Ahud4YyAqWF0UW9A==" spinCount="100000" sqref="H6:DC6" name="Range1_2"/>
    <protectedRange algorithmName="SHA-512" hashValue="VyI/ie4S0Uzoke0fZY17uat3glM+owL6Rng4sUqawhv7o5ObzDYDHr3Y8qZmc1ujMci4PeQifJwWRoy8wZU0Cg==" saltValue="7l+Z81Ahud4YyAqWF0UW9A==" spinCount="100000" sqref="H7:DC7" name="Range1_3"/>
    <protectedRange algorithmName="SHA-512" hashValue="VyI/ie4S0Uzoke0fZY17uat3glM+owL6Rng4sUqawhv7o5ObzDYDHr3Y8qZmc1ujMci4PeQifJwWRoy8wZU0Cg==" saltValue="7l+Z81Ahud4YyAqWF0UW9A==" spinCount="100000" sqref="H8:DC8" name="Range1_4"/>
  </protectedRanges>
  <conditionalFormatting sqref="D4:D8">
    <cfRule type="cellIs" dxfId="10" priority="2" operator="notBetween">
      <formula>45748</formula>
      <formula>55243</formula>
    </cfRule>
    <cfRule type="expression" dxfId="9" priority="3">
      <formula>IF(LEN(D4)=0,1,0)</formula>
    </cfRule>
  </conditionalFormatting>
  <conditionalFormatting sqref="O4:O8">
    <cfRule type="expression" dxfId="8" priority="5">
      <formula>IF(LEN(O4)=0,1,0)</formula>
    </cfRule>
  </conditionalFormatting>
  <conditionalFormatting sqref="Q4:Q8">
    <cfRule type="expression" dxfId="7" priority="10">
      <formula>IF(LEN(Q4)=0,1,0)</formula>
    </cfRule>
  </conditionalFormatting>
  <conditionalFormatting sqref="W4:W8">
    <cfRule type="expression" dxfId="6" priority="7">
      <formula>IF(LEN(W4)&gt;175,1,0)</formula>
    </cfRule>
  </conditionalFormatting>
  <conditionalFormatting sqref="W4:X8">
    <cfRule type="expression" dxfId="5" priority="6">
      <formula>IF(LEN(W4)=0,1,0)</formula>
    </cfRule>
  </conditionalFormatting>
  <conditionalFormatting sqref="X4:X8">
    <cfRule type="expression" dxfId="4" priority="11">
      <formula>IF(LEN(X4)&gt;1000,1,0)</formula>
    </cfRule>
  </conditionalFormatting>
  <conditionalFormatting sqref="AK4:AN8">
    <cfRule type="cellIs" dxfId="3" priority="8" operator="notBetween">
      <formula>45748</formula>
      <formula>55243</formula>
    </cfRule>
    <cfRule type="expression" dxfId="2" priority="9">
      <formula>IF(LEN(AK4)=0,1,0)</formula>
    </cfRule>
  </conditionalFormatting>
  <conditionalFormatting sqref="AL4:AL8">
    <cfRule type="expression" dxfId="1" priority="1">
      <formula>$AM4="On Time - altered"</formula>
    </cfRule>
  </conditionalFormatting>
  <conditionalFormatting sqref="AM4:AM8">
    <cfRule type="containsText" dxfId="0" priority="4" operator="containsText" text="Late">
      <formula>NOT(ISERROR(SEARCH("Late",AM4)))</formula>
    </cfRule>
  </conditionalFormatting>
  <dataValidations count="14">
    <dataValidation type="date" allowBlank="1" showInputMessage="1" showErrorMessage="1" sqref="AM4:AM8" xr:uid="{A6B6435F-1BFF-40A2-B808-F7750B276866}">
      <formula1>45748</formula1>
      <formula2>55243</formula2>
    </dataValidation>
    <dataValidation type="date" allowBlank="1" showInputMessage="1" showErrorMessage="1" sqref="E4:E8" xr:uid="{1B3297FD-E864-4178-830E-B4678EFE05E6}">
      <formula1>45717</formula1>
      <formula2>49399</formula2>
    </dataValidation>
    <dataValidation type="decimal" operator="greaterThan" allowBlank="1" showInputMessage="1" showErrorMessage="1" sqref="CO4:CO8" xr:uid="{9F929CF5-6F02-4BFC-BB1E-C9EF60A63E60}">
      <formula1>0.0001</formula1>
    </dataValidation>
    <dataValidation type="decimal" operator="greaterThan" allowBlank="1" showInputMessage="1" showErrorMessage="1" sqref="AS4:AT8" xr:uid="{204975F5-9856-42C9-92E6-DE06D644A701}">
      <formula1>0.00000001</formula1>
    </dataValidation>
    <dataValidation type="date" allowBlank="1" showInputMessage="1" showErrorMessage="1" errorTitle="Date outside acceptable range" error="Earliest date: 01/04/2025_x000a_Latest date: 31/03/2051_x000a_If unknown leave blank, no 'TBC' or other text." sqref="D4:D8 AN4:AN8 AK4:AL8" xr:uid="{8054347F-D12F-4C53-968B-4388E6402508}">
      <formula1>45748</formula1>
      <formula2>55243</formula2>
    </dataValidation>
    <dataValidation type="decimal" operator="greaterThan" allowBlank="1" showInputMessage="1" showErrorMessage="1" sqref="CP4:CR8" xr:uid="{AD9031E3-EB44-45FB-B81E-76BF4614206B}">
      <formula1>0.00001</formula1>
    </dataValidation>
    <dataValidation type="decimal" operator="greaterThan" allowBlank="1" showInputMessage="1" showErrorMessage="1" sqref="AU4:AV8" xr:uid="{3484EE52-C705-4273-B957-C9DB8B0654C2}">
      <formula1>0.01</formula1>
    </dataValidation>
    <dataValidation type="whole" allowBlank="1" showErrorMessage="1" errorTitle="Number outside allowable range" error="Min Northing: 4000_x000a_Max Northing: 700000" sqref="AJ4:AJ8" xr:uid="{3D5DA301-DB08-47C3-B816-CB85ED6174C8}">
      <formula1>4000</formula1>
      <formula2>700000</formula2>
    </dataValidation>
    <dataValidation type="whole" allowBlank="1" showErrorMessage="1" errorTitle="Number outside allowable range" error="Min Easting: 50000_x000a_Max Easting: 700000" sqref="AI4:AI8" xr:uid="{7A9C37CD-FF51-4D2E-8E90-56A35C4ED02A}">
      <formula1>50000</formula1>
      <formula2>700000</formula2>
    </dataValidation>
    <dataValidation type="textLength" operator="lessThanOrEqual" allowBlank="1" showInputMessage="1" showErrorMessage="1" sqref="W4:W8" xr:uid="{B85A4127-2F73-4BF2-BDB8-864C549351C5}">
      <formula1>175</formula1>
    </dataValidation>
    <dataValidation operator="greaterThan" allowBlank="1" showInputMessage="1" showErrorMessage="1" sqref="BR4:BR8" xr:uid="{EB87973A-FC8D-4CC5-851A-1676A18F31D2}"/>
    <dataValidation type="list" allowBlank="1" showInputMessage="1" showErrorMessage="1" sqref="AA4:AB8 AE4:AE8" xr:uid="{8A4F76B0-561C-400F-8142-8F0025B2B7FF}">
      <formula1>INDIRECT(Z4)</formula1>
    </dataValidation>
    <dataValidation type="textLength" operator="lessThanOrEqual" allowBlank="1" showInputMessage="1" showErrorMessage="1" sqref="X4:X8" xr:uid="{F83357AC-60A7-41F0-8662-AC019F2BB1DF}">
      <formula1>1000</formula1>
    </dataValidation>
    <dataValidation type="list" allowBlank="1" showInputMessage="1" showErrorMessage="1" sqref="P4:P8" xr:uid="{10F210EF-EAB7-4585-97E1-07749A3BDABC}">
      <formula1>INDIRECT(B4)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Title xmlns="8b752031-2b6d-4248-91c2-2084dbaef9a4" xsi:nil="true"/>
    <_ip_UnifiedCompliancePolicyUIAction xmlns="http://schemas.microsoft.com/sharepoint/v3" xsi:nil="true"/>
    <FileOwner xmlns="8b752031-2b6d-4248-91c2-2084dbaef9a4">
      <UserInfo>
        <DisplayName/>
        <AccountId xsi:nil="true"/>
        <AccountType/>
      </UserInfo>
    </FileOwner>
    <_ip_UnifiedCompliancePolicyProperties xmlns="http://schemas.microsoft.com/sharepoint/v3" xsi:nil="true"/>
    <Month xmlns="8b752031-2b6d-4248-91c2-2084dbaef9a4" xsi:nil="true"/>
    <date xmlns="8b752031-2b6d-4248-91c2-2084dbaef9a4" xsi:nil="true"/>
    <lcf76f155ced4ddcb4097134ff3c332f xmlns="8b752031-2b6d-4248-91c2-2084dbaef9a4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9C72B7315A469DA6179ECEAD1022" ma:contentTypeVersion="24" ma:contentTypeDescription="Create a new document." ma:contentTypeScope="" ma:versionID="08e990830352d923b9e320a8581d34a3">
  <xsd:schema xmlns:xsd="http://www.w3.org/2001/XMLSchema" xmlns:xs="http://www.w3.org/2001/XMLSchema" xmlns:p="http://schemas.microsoft.com/office/2006/metadata/properties" xmlns:ns1="http://schemas.microsoft.com/sharepoint/v3" xmlns:ns2="e0c03d1e-d5b9-4864-bc67-953c51ab0878" xmlns:ns3="8b752031-2b6d-4248-91c2-2084dbaef9a4" xmlns:ns4="75e05205-f2e1-4168-9176-3cea1311c638" targetNamespace="http://schemas.microsoft.com/office/2006/metadata/properties" ma:root="true" ma:fieldsID="f506fd6b9fe242f76d772b2b2277f7b6" ns1:_="" ns2:_="" ns3:_="" ns4:_="">
    <xsd:import namespace="http://schemas.microsoft.com/sharepoint/v3"/>
    <xsd:import namespace="e0c03d1e-d5b9-4864-bc67-953c51ab0878"/>
    <xsd:import namespace="8b752031-2b6d-4248-91c2-2084dbaef9a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onth" minOccurs="0"/>
                <xsd:element ref="ns3:lcf76f155ced4ddcb4097134ff3c332f" minOccurs="0"/>
                <xsd:element ref="ns4:TaxCatchAll" minOccurs="0"/>
                <xsd:element ref="ns3:FileTitle" minOccurs="0"/>
                <xsd:element ref="ns3:MediaServiceObjectDetectorVersions" minOccurs="0"/>
                <xsd:element ref="ns3:FileOwner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03d1e-d5b9-4864-bc67-953c51ab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52031-2b6d-4248-91c2-2084dbae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th" ma:index="23" nillable="true" ma:displayName="Month" ma:format="Dropdown" ma:internalName="Month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itle" ma:index="27" nillable="true" ma:displayName="File Title" ma:description="File title added" ma:format="Dropdown" ma:internalName="FileTitl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leOwner" ma:index="29" nillable="true" ma:displayName="File Owner" ma:format="Dropdown" ma:list="UserInfo" ma:SharePointGroup="0" ma:internalName="Fil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90aabeb-fc74-49a3-8361-2c32dec540e3}" ma:internalName="TaxCatchAll" ma:showField="CatchAllData" ma:web="e0c03d1e-d5b9-4864-bc67-953c51ab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A1B03-AA54-44C4-8A99-4D34DFEB9D71}">
  <ds:schemaRefs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75e05205-f2e1-4168-9176-3cea1311c638"/>
    <ds:schemaRef ds:uri="http://schemas.microsoft.com/office/2006/metadata/properties"/>
    <ds:schemaRef ds:uri="8b752031-2b6d-4248-91c2-2084dbaef9a4"/>
    <ds:schemaRef ds:uri="http://schemas.microsoft.com/office/2006/documentManagement/types"/>
    <ds:schemaRef ds:uri="e0c03d1e-d5b9-4864-bc67-953c51ab0878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3F1FB66-2D92-42FE-8891-533560B957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EAE03-4DDF-48F8-BEE4-C76471072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c03d1e-d5b9-4864-bc67-953c51ab0878"/>
    <ds:schemaRef ds:uri="8b752031-2b6d-4248-91c2-2084dbaef9a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</vt:lpstr>
      <vt:lpstr>RAW EA area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2026-02-02T14:02:04Z</dcterms:created>
  <dcterms:modified xsi:type="dcterms:W3CDTF">2026-02-04T15:25:37Z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0x010100D8179C72B7315A469DA6179ECEAD1022</vt:lpwstr>
  </property>
</Properties>
</file>